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O:\Community Treatment Outpatient Director\Contracts\"/>
    </mc:Choice>
  </mc:AlternateContent>
  <xr:revisionPtr revIDLastSave="0" documentId="8_{F9183F87-0100-41D3-BA20-1E04D729FA58}" xr6:coauthVersionLast="47" xr6:coauthVersionMax="47" xr10:uidLastSave="{00000000-0000-0000-0000-000000000000}"/>
  <bookViews>
    <workbookView xWindow="28680" yWindow="-120" windowWidth="29040" windowHeight="15840" tabRatio="879" activeTab="15" xr2:uid="{00000000-000D-0000-FFFF-FFFF00000000}"/>
  </bookViews>
  <sheets>
    <sheet name="Instructions" sheetId="26" r:id="rId1"/>
    <sheet name="Program and Overhead Costs" sheetId="6" r:id="rId2"/>
    <sheet name="MD" sheetId="12" r:id="rId3"/>
    <sheet name="PhD" sheetId="13" r:id="rId4"/>
    <sheet name="BA" sheetId="10" r:id="rId5"/>
    <sheet name="MA" sheetId="8" r:id="rId6"/>
    <sheet name="APNP-PS" sheetId="14" r:id="rId7"/>
    <sheet name="Reg Nurse" sheetId="15" r:id="rId8"/>
    <sheet name="Cert Peer Spec" sheetId="16" r:id="rId9"/>
    <sheet name="Rehab Worker" sheetId="17" r:id="rId10"/>
    <sheet name="Assoc Degree" sheetId="18" r:id="rId11"/>
    <sheet name="QTT 1" sheetId="19" r:id="rId12"/>
    <sheet name="QTT 2" sheetId="20" r:id="rId13"/>
    <sheet name="Other" sheetId="21" r:id="rId14"/>
    <sheet name="Summary" sheetId="22" r:id="rId15"/>
    <sheet name="Service Array" sheetId="5" r:id="rId16"/>
    <sheet name="DTP Costs" sheetId="3" r:id="rId17"/>
    <sheet name="Overhead" sheetId="23" r:id="rId18"/>
    <sheet name="Staff DTP" sheetId="28" r:id="rId19"/>
    <sheet name="Productivity" sheetId="24" r:id="rId20"/>
    <sheet name="Interim Rates" sheetId="27" r:id="rId21"/>
    <sheet name="lists" sheetId="4" state="hidden" r:id="rId22"/>
  </sheets>
  <definedNames>
    <definedName name="_xlnm.Print_Area" localSheetId="6">'APNP-PS'!$B$3:$L$59</definedName>
    <definedName name="_xlnm.Print_Area" localSheetId="10">'Assoc Degree'!$B$3:$L$59</definedName>
    <definedName name="_xlnm.Print_Area" localSheetId="4">BA!$B$3:$L$59</definedName>
    <definedName name="_xlnm.Print_Area" localSheetId="8">'Cert Peer Spec'!$B$3:$L$59</definedName>
    <definedName name="_xlnm.Print_Area" localSheetId="16">'DTP Costs'!$A$1:$B$13</definedName>
    <definedName name="_xlnm.Print_Area" localSheetId="0">Instructions!$A$1:$K$18</definedName>
    <definedName name="_xlnm.Print_Area" localSheetId="5">MA!$B$3:$L$61</definedName>
    <definedName name="_xlnm.Print_Area" localSheetId="2">MD!$B$3:$L$59</definedName>
    <definedName name="_xlnm.Print_Area" localSheetId="13">Other!$B$3:$L$59</definedName>
    <definedName name="_xlnm.Print_Area" localSheetId="17">Overhead!$A$1:$C$18</definedName>
    <definedName name="_xlnm.Print_Area" localSheetId="3">PhD!$B$3:$L$59</definedName>
    <definedName name="_xlnm.Print_Area" localSheetId="19">Productivity!$A$1:$B$13</definedName>
    <definedName name="_xlnm.Print_Area" localSheetId="1">'Program and Overhead Costs'!$C$3:$N$61</definedName>
    <definedName name="_xlnm.Print_Area" localSheetId="11">'QTT 1'!$B$3:$L$59</definedName>
    <definedName name="_xlnm.Print_Area" localSheetId="12">'QTT 2'!$B$3:$L$59</definedName>
    <definedName name="_xlnm.Print_Area" localSheetId="7">'Reg Nurse'!$B$3:$L$59</definedName>
    <definedName name="_xlnm.Print_Area" localSheetId="9">'Rehab Worker'!$B$3:$L$59</definedName>
    <definedName name="_xlnm.Print_Area" localSheetId="15">'Service Array'!$A$1:$J$21</definedName>
    <definedName name="_xlnm.Print_Area" localSheetId="14">Summary!$A$1:$L$29</definedName>
    <definedName name="Worksheets">Table3[Column1]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7" l="1"/>
  <c r="L18" i="17"/>
  <c r="L19" i="17"/>
  <c r="L20" i="17"/>
  <c r="L21" i="17"/>
  <c r="L22" i="17"/>
  <c r="L23" i="17"/>
  <c r="L24" i="17"/>
  <c r="L25" i="17"/>
  <c r="L26" i="17"/>
  <c r="L27" i="17"/>
  <c r="L28" i="17"/>
  <c r="L29" i="17"/>
  <c r="L30" i="17"/>
  <c r="L53" i="17"/>
  <c r="L54" i="17"/>
  <c r="C16" i="16"/>
  <c r="D10" i="16"/>
  <c r="D8" i="16"/>
  <c r="C16" i="15"/>
  <c r="D10" i="15"/>
  <c r="D8" i="15"/>
  <c r="C16" i="14"/>
  <c r="D10" i="14"/>
  <c r="D8" i="14"/>
  <c r="C16" i="8"/>
  <c r="D10" i="8"/>
  <c r="D8" i="8"/>
  <c r="C16" i="10"/>
  <c r="D10" i="10"/>
  <c r="D8" i="10"/>
  <c r="C16" i="13"/>
  <c r="D10" i="13"/>
  <c r="D8" i="13"/>
  <c r="H29" i="6"/>
  <c r="H30" i="6"/>
  <c r="H31" i="6"/>
  <c r="H32" i="6"/>
  <c r="H33" i="6"/>
  <c r="H34" i="6"/>
  <c r="H35" i="6"/>
  <c r="H36" i="6"/>
  <c r="H37" i="6"/>
  <c r="H38" i="6"/>
  <c r="H39" i="6"/>
  <c r="H40" i="6"/>
  <c r="H41" i="6"/>
  <c r="H28" i="6"/>
  <c r="L31" i="17" l="1"/>
  <c r="L18" i="21"/>
  <c r="L19" i="21"/>
  <c r="L20" i="21"/>
  <c r="L21" i="21"/>
  <c r="L22" i="21"/>
  <c r="L23" i="21"/>
  <c r="L24" i="21"/>
  <c r="L25" i="21"/>
  <c r="L26" i="21"/>
  <c r="L27" i="21"/>
  <c r="L28" i="21"/>
  <c r="L29" i="21"/>
  <c r="L30" i="21"/>
  <c r="L17" i="21"/>
  <c r="I31" i="21"/>
  <c r="L18" i="20"/>
  <c r="L19" i="20"/>
  <c r="L20" i="20"/>
  <c r="L21" i="20"/>
  <c r="L22" i="20"/>
  <c r="L23" i="20"/>
  <c r="L24" i="20"/>
  <c r="L25" i="20"/>
  <c r="L26" i="20"/>
  <c r="L27" i="20"/>
  <c r="L28" i="20"/>
  <c r="L29" i="20"/>
  <c r="L30" i="20"/>
  <c r="L17" i="20"/>
  <c r="I31" i="20"/>
  <c r="L18" i="19"/>
  <c r="L19" i="19"/>
  <c r="L20" i="19"/>
  <c r="L21" i="19"/>
  <c r="L22" i="19"/>
  <c r="L23" i="19"/>
  <c r="L24" i="19"/>
  <c r="L25" i="19"/>
  <c r="L26" i="19"/>
  <c r="L27" i="19"/>
  <c r="L28" i="19"/>
  <c r="L29" i="19"/>
  <c r="L30" i="19"/>
  <c r="L17" i="19"/>
  <c r="I31" i="19"/>
  <c r="L18" i="18"/>
  <c r="L19" i="18"/>
  <c r="L20" i="18"/>
  <c r="L21" i="18"/>
  <c r="L22" i="18"/>
  <c r="L23" i="18"/>
  <c r="L24" i="18"/>
  <c r="L25" i="18"/>
  <c r="L26" i="18"/>
  <c r="L27" i="18"/>
  <c r="L28" i="18"/>
  <c r="L29" i="18"/>
  <c r="L30" i="18"/>
  <c r="L17" i="18"/>
  <c r="I31" i="18"/>
  <c r="I31" i="17"/>
  <c r="L18" i="16"/>
  <c r="L19" i="16"/>
  <c r="L20" i="16"/>
  <c r="L21" i="16"/>
  <c r="L22" i="16"/>
  <c r="L23" i="16"/>
  <c r="L24" i="16"/>
  <c r="L25" i="16"/>
  <c r="L26" i="16"/>
  <c r="L27" i="16"/>
  <c r="L28" i="16"/>
  <c r="L29" i="16"/>
  <c r="L30" i="16"/>
  <c r="L17" i="16"/>
  <c r="I31" i="16"/>
  <c r="L18" i="15"/>
  <c r="L19" i="15"/>
  <c r="L20" i="15"/>
  <c r="L21" i="15"/>
  <c r="L22" i="15"/>
  <c r="L23" i="15"/>
  <c r="L24" i="15"/>
  <c r="L25" i="15"/>
  <c r="L26" i="15"/>
  <c r="L27" i="15"/>
  <c r="L28" i="15"/>
  <c r="L29" i="15"/>
  <c r="L30" i="15"/>
  <c r="L17" i="15"/>
  <c r="I31" i="15"/>
  <c r="L18" i="14"/>
  <c r="L19" i="14"/>
  <c r="L20" i="14"/>
  <c r="L21" i="14"/>
  <c r="L22" i="14"/>
  <c r="L23" i="14"/>
  <c r="L24" i="14"/>
  <c r="L25" i="14"/>
  <c r="L26" i="14"/>
  <c r="L27" i="14"/>
  <c r="L28" i="14"/>
  <c r="L29" i="14"/>
  <c r="L30" i="14"/>
  <c r="L17" i="14"/>
  <c r="I31" i="14"/>
  <c r="L18" i="8"/>
  <c r="L19" i="8"/>
  <c r="L20" i="8"/>
  <c r="L21" i="8"/>
  <c r="L22" i="8"/>
  <c r="L23" i="8"/>
  <c r="L24" i="8"/>
  <c r="L25" i="8"/>
  <c r="L26" i="8"/>
  <c r="L27" i="8"/>
  <c r="L28" i="8"/>
  <c r="L29" i="8"/>
  <c r="L30" i="8"/>
  <c r="I31" i="8"/>
  <c r="L18" i="10"/>
  <c r="L19" i="10"/>
  <c r="L20" i="10"/>
  <c r="L21" i="10"/>
  <c r="L22" i="10"/>
  <c r="L23" i="10"/>
  <c r="L24" i="10"/>
  <c r="L25" i="10"/>
  <c r="L26" i="10"/>
  <c r="L27" i="10"/>
  <c r="L28" i="10"/>
  <c r="L29" i="10"/>
  <c r="L30" i="10"/>
  <c r="L17" i="10"/>
  <c r="I31" i="10"/>
  <c r="L18" i="13"/>
  <c r="L19" i="13"/>
  <c r="L20" i="13"/>
  <c r="L21" i="13"/>
  <c r="L22" i="13"/>
  <c r="L23" i="13"/>
  <c r="L24" i="13"/>
  <c r="L25" i="13"/>
  <c r="L26" i="13"/>
  <c r="L27" i="13"/>
  <c r="L28" i="13"/>
  <c r="L29" i="13"/>
  <c r="L30" i="13"/>
  <c r="L17" i="13"/>
  <c r="I31" i="13"/>
  <c r="H31" i="12"/>
  <c r="F17" i="13"/>
  <c r="G17" i="13"/>
  <c r="K17" i="13"/>
  <c r="F18" i="13"/>
  <c r="G18" i="13"/>
  <c r="K18" i="13"/>
  <c r="F19" i="13"/>
  <c r="G19" i="13"/>
  <c r="K19" i="13"/>
  <c r="F20" i="13"/>
  <c r="G20" i="13"/>
  <c r="K20" i="13"/>
  <c r="F21" i="13"/>
  <c r="G21" i="13"/>
  <c r="K21" i="13"/>
  <c r="F22" i="13"/>
  <c r="G22" i="13"/>
  <c r="K22" i="13"/>
  <c r="P22" i="13" s="1"/>
  <c r="F23" i="13"/>
  <c r="P23" i="13" s="1"/>
  <c r="G23" i="13"/>
  <c r="K23" i="13"/>
  <c r="F24" i="13"/>
  <c r="G24" i="13"/>
  <c r="K24" i="13"/>
  <c r="F25" i="13"/>
  <c r="G25" i="13"/>
  <c r="K25" i="13"/>
  <c r="F26" i="13"/>
  <c r="G26" i="13"/>
  <c r="K26" i="13"/>
  <c r="F27" i="13"/>
  <c r="G27" i="13"/>
  <c r="K27" i="13"/>
  <c r="F28" i="13"/>
  <c r="G28" i="13"/>
  <c r="K28" i="13"/>
  <c r="F29" i="13"/>
  <c r="G29" i="13"/>
  <c r="K29" i="13"/>
  <c r="F30" i="13"/>
  <c r="G30" i="13"/>
  <c r="K30" i="13"/>
  <c r="P30" i="13" s="1"/>
  <c r="E31" i="13"/>
  <c r="H31" i="13"/>
  <c r="J31" i="13"/>
  <c r="L18" i="12"/>
  <c r="L19" i="12"/>
  <c r="L20" i="12"/>
  <c r="L21" i="12"/>
  <c r="L22" i="12"/>
  <c r="L23" i="12"/>
  <c r="L24" i="12"/>
  <c r="L25" i="12"/>
  <c r="L26" i="12"/>
  <c r="L27" i="12"/>
  <c r="L28" i="12"/>
  <c r="L29" i="12"/>
  <c r="L30" i="12"/>
  <c r="L17" i="12"/>
  <c r="P27" i="13" l="1"/>
  <c r="P26" i="13"/>
  <c r="P25" i="13"/>
  <c r="P24" i="13"/>
  <c r="L31" i="13"/>
  <c r="G31" i="13"/>
  <c r="F31" i="13"/>
  <c r="P29" i="13"/>
  <c r="P28" i="13"/>
  <c r="P21" i="13"/>
  <c r="P20" i="13"/>
  <c r="P18" i="13"/>
  <c r="K31" i="13"/>
  <c r="P19" i="13"/>
  <c r="P17" i="13"/>
  <c r="K38" i="21"/>
  <c r="K39" i="21"/>
  <c r="K40" i="21"/>
  <c r="K41" i="21"/>
  <c r="K42" i="21"/>
  <c r="K43" i="21"/>
  <c r="K44" i="21"/>
  <c r="K45" i="21"/>
  <c r="K46" i="21"/>
  <c r="K47" i="21"/>
  <c r="K48" i="21"/>
  <c r="K49" i="21"/>
  <c r="K50" i="21"/>
  <c r="K37" i="21"/>
  <c r="K38" i="20"/>
  <c r="K39" i="20"/>
  <c r="K40" i="20"/>
  <c r="K41" i="20"/>
  <c r="K42" i="20"/>
  <c r="K43" i="20"/>
  <c r="K44" i="20"/>
  <c r="K45" i="20"/>
  <c r="K46" i="20"/>
  <c r="K47" i="20"/>
  <c r="K48" i="20"/>
  <c r="K49" i="20"/>
  <c r="K50" i="20"/>
  <c r="K37" i="20"/>
  <c r="K38" i="19"/>
  <c r="K39" i="19"/>
  <c r="K40" i="19"/>
  <c r="K41" i="19"/>
  <c r="K42" i="19"/>
  <c r="K43" i="19"/>
  <c r="K44" i="19"/>
  <c r="K45" i="19"/>
  <c r="K46" i="19"/>
  <c r="K47" i="19"/>
  <c r="K48" i="19"/>
  <c r="K49" i="19"/>
  <c r="K50" i="19"/>
  <c r="K37" i="19"/>
  <c r="K38" i="18"/>
  <c r="K39" i="18"/>
  <c r="K40" i="18"/>
  <c r="K41" i="18"/>
  <c r="K42" i="18"/>
  <c r="K43" i="18"/>
  <c r="K44" i="18"/>
  <c r="K45" i="18"/>
  <c r="K46" i="18"/>
  <c r="K47" i="18"/>
  <c r="K48" i="18"/>
  <c r="K49" i="18"/>
  <c r="K50" i="18"/>
  <c r="K37" i="18"/>
  <c r="K38" i="17"/>
  <c r="K39" i="17"/>
  <c r="K40" i="17"/>
  <c r="K41" i="17"/>
  <c r="K42" i="17"/>
  <c r="K43" i="17"/>
  <c r="K44" i="17"/>
  <c r="K45" i="17"/>
  <c r="K46" i="17"/>
  <c r="K47" i="17"/>
  <c r="K48" i="17"/>
  <c r="K49" i="17"/>
  <c r="K50" i="17"/>
  <c r="K37" i="17"/>
  <c r="K38" i="16"/>
  <c r="K39" i="16"/>
  <c r="K40" i="16"/>
  <c r="K41" i="16"/>
  <c r="K42" i="16"/>
  <c r="K43" i="16"/>
  <c r="K44" i="16"/>
  <c r="K45" i="16"/>
  <c r="K46" i="16"/>
  <c r="K47" i="16"/>
  <c r="K48" i="16"/>
  <c r="K49" i="16"/>
  <c r="K50" i="16"/>
  <c r="K37" i="16"/>
  <c r="K38" i="15"/>
  <c r="K39" i="15"/>
  <c r="K40" i="15"/>
  <c r="K41" i="15"/>
  <c r="K42" i="15"/>
  <c r="K43" i="15"/>
  <c r="K44" i="15"/>
  <c r="K45" i="15"/>
  <c r="K46" i="15"/>
  <c r="K47" i="15"/>
  <c r="K48" i="15"/>
  <c r="K49" i="15"/>
  <c r="K50" i="15"/>
  <c r="K37" i="15"/>
  <c r="K38" i="14"/>
  <c r="K39" i="14"/>
  <c r="K40" i="14"/>
  <c r="K41" i="14"/>
  <c r="K42" i="14"/>
  <c r="K43" i="14"/>
  <c r="K44" i="14"/>
  <c r="K45" i="14"/>
  <c r="K46" i="14"/>
  <c r="K47" i="14"/>
  <c r="K48" i="14"/>
  <c r="K49" i="14"/>
  <c r="K50" i="14"/>
  <c r="K37" i="14"/>
  <c r="K38" i="8"/>
  <c r="K39" i="8"/>
  <c r="K40" i="8"/>
  <c r="K41" i="8"/>
  <c r="K42" i="8"/>
  <c r="K43" i="8"/>
  <c r="K44" i="8"/>
  <c r="K45" i="8"/>
  <c r="K46" i="8"/>
  <c r="K47" i="8"/>
  <c r="K48" i="8"/>
  <c r="K49" i="8"/>
  <c r="K50" i="8"/>
  <c r="K38" i="10"/>
  <c r="K39" i="10"/>
  <c r="K40" i="10"/>
  <c r="K41" i="10"/>
  <c r="K42" i="10"/>
  <c r="K43" i="10"/>
  <c r="K44" i="10"/>
  <c r="K45" i="10"/>
  <c r="K46" i="10"/>
  <c r="K47" i="10"/>
  <c r="K48" i="10"/>
  <c r="K49" i="10"/>
  <c r="K50" i="10"/>
  <c r="K37" i="10"/>
  <c r="K39" i="13"/>
  <c r="K40" i="13"/>
  <c r="K41" i="13"/>
  <c r="K42" i="13"/>
  <c r="K43" i="13"/>
  <c r="K44" i="13"/>
  <c r="K45" i="13"/>
  <c r="K46" i="13"/>
  <c r="K47" i="13"/>
  <c r="K48" i="13"/>
  <c r="K49" i="13"/>
  <c r="K50" i="13"/>
  <c r="K38" i="12"/>
  <c r="K39" i="12"/>
  <c r="K40" i="12"/>
  <c r="K41" i="12"/>
  <c r="K42" i="12"/>
  <c r="K43" i="12"/>
  <c r="K44" i="12"/>
  <c r="K45" i="12"/>
  <c r="K46" i="12"/>
  <c r="K47" i="12"/>
  <c r="K48" i="12"/>
  <c r="K49" i="12"/>
  <c r="K50" i="12"/>
  <c r="H42" i="6" l="1"/>
  <c r="H8" i="27"/>
  <c r="H9" i="27"/>
  <c r="H10" i="27"/>
  <c r="H11" i="27"/>
  <c r="H12" i="27"/>
  <c r="H13" i="27"/>
  <c r="H14" i="27"/>
  <c r="H15" i="27"/>
  <c r="H16" i="27"/>
  <c r="H17" i="27"/>
  <c r="H18" i="27"/>
  <c r="H19" i="27"/>
  <c r="H20" i="27"/>
  <c r="H21" i="27"/>
  <c r="H22" i="27"/>
  <c r="H23" i="27"/>
  <c r="H24" i="27"/>
  <c r="H25" i="27"/>
  <c r="H26" i="27"/>
  <c r="H27" i="27"/>
  <c r="H28" i="27"/>
  <c r="H29" i="27"/>
  <c r="H30" i="27"/>
  <c r="H7" i="27"/>
  <c r="E7" i="22" l="1"/>
  <c r="E4" i="22"/>
  <c r="D10" i="21"/>
  <c r="D8" i="21"/>
  <c r="D10" i="20"/>
  <c r="D8" i="20"/>
  <c r="D10" i="19"/>
  <c r="D8" i="19"/>
  <c r="D10" i="18"/>
  <c r="D8" i="18"/>
  <c r="D10" i="17"/>
  <c r="D8" i="17"/>
  <c r="D10" i="12"/>
  <c r="D8" i="12"/>
  <c r="F17" i="8" l="1"/>
  <c r="G17" i="8"/>
  <c r="F18" i="8"/>
  <c r="G18" i="8"/>
  <c r="C36" i="21" l="1"/>
  <c r="C36" i="20"/>
  <c r="C36" i="19"/>
  <c r="C36" i="18"/>
  <c r="C36" i="17"/>
  <c r="C36" i="16"/>
  <c r="C36" i="15"/>
  <c r="C36" i="14"/>
  <c r="C36" i="8"/>
  <c r="C36" i="10"/>
  <c r="C36" i="13"/>
  <c r="C16" i="21"/>
  <c r="C16" i="20"/>
  <c r="C16" i="19"/>
  <c r="C16" i="18"/>
  <c r="C16" i="17"/>
  <c r="F58" i="21" l="1"/>
  <c r="I22" i="22" s="1"/>
  <c r="J22" i="22" s="1"/>
  <c r="F58" i="20"/>
  <c r="I21" i="22" s="1"/>
  <c r="J21" i="22" s="1"/>
  <c r="F58" i="19"/>
  <c r="I20" i="22" s="1"/>
  <c r="J20" i="22" s="1"/>
  <c r="F58" i="16"/>
  <c r="I17" i="22" s="1"/>
  <c r="J17" i="22" s="1"/>
  <c r="F58" i="15"/>
  <c r="I16" i="22" s="1"/>
  <c r="J16" i="22" s="1"/>
  <c r="F58" i="14"/>
  <c r="I15" i="22" s="1"/>
  <c r="J15" i="22" s="1"/>
  <c r="C58" i="21"/>
  <c r="L54" i="21"/>
  <c r="G59" i="6" s="1"/>
  <c r="H59" i="6" s="1"/>
  <c r="L53" i="21"/>
  <c r="K51" i="21"/>
  <c r="J51" i="21"/>
  <c r="I51" i="21"/>
  <c r="F51" i="21"/>
  <c r="D51" i="21"/>
  <c r="H50" i="21"/>
  <c r="G50" i="21"/>
  <c r="E50" i="21"/>
  <c r="C50" i="21"/>
  <c r="H49" i="21"/>
  <c r="G49" i="21"/>
  <c r="E49" i="21"/>
  <c r="C49" i="21"/>
  <c r="H48" i="21"/>
  <c r="G48" i="21"/>
  <c r="E48" i="21"/>
  <c r="C48" i="21"/>
  <c r="H47" i="21"/>
  <c r="G47" i="21"/>
  <c r="E47" i="21"/>
  <c r="C47" i="21"/>
  <c r="H46" i="21"/>
  <c r="G46" i="21"/>
  <c r="E46" i="21"/>
  <c r="C46" i="21"/>
  <c r="H45" i="21"/>
  <c r="G45" i="21"/>
  <c r="E45" i="21"/>
  <c r="C45" i="21"/>
  <c r="H44" i="21"/>
  <c r="G44" i="21"/>
  <c r="E44" i="21"/>
  <c r="C44" i="21"/>
  <c r="H43" i="21"/>
  <c r="G43" i="21"/>
  <c r="E43" i="21"/>
  <c r="C43" i="21"/>
  <c r="H42" i="21"/>
  <c r="G42" i="21"/>
  <c r="E42" i="21"/>
  <c r="C42" i="21"/>
  <c r="H41" i="21"/>
  <c r="G41" i="21"/>
  <c r="E41" i="21"/>
  <c r="C41" i="21"/>
  <c r="H40" i="21"/>
  <c r="G40" i="21"/>
  <c r="E40" i="21"/>
  <c r="C40" i="21"/>
  <c r="H39" i="21"/>
  <c r="G39" i="21"/>
  <c r="E39" i="21"/>
  <c r="C39" i="21"/>
  <c r="H38" i="21"/>
  <c r="G38" i="21"/>
  <c r="E38" i="21"/>
  <c r="C38" i="21"/>
  <c r="H37" i="21"/>
  <c r="G37" i="21"/>
  <c r="E37" i="21"/>
  <c r="C37" i="21"/>
  <c r="J31" i="21"/>
  <c r="H31" i="21"/>
  <c r="E31" i="21"/>
  <c r="K30" i="21"/>
  <c r="G30" i="21"/>
  <c r="F30" i="21"/>
  <c r="K29" i="21"/>
  <c r="G29" i="21"/>
  <c r="F29" i="21"/>
  <c r="K28" i="21"/>
  <c r="G28" i="21"/>
  <c r="F28" i="21"/>
  <c r="K27" i="21"/>
  <c r="G27" i="21"/>
  <c r="F27" i="21"/>
  <c r="K26" i="21"/>
  <c r="G26" i="21"/>
  <c r="F26" i="21"/>
  <c r="K25" i="21"/>
  <c r="G25" i="21"/>
  <c r="F25" i="21"/>
  <c r="K24" i="21"/>
  <c r="G24" i="21"/>
  <c r="F24" i="21"/>
  <c r="K23" i="21"/>
  <c r="G23" i="21"/>
  <c r="F23" i="21"/>
  <c r="K22" i="21"/>
  <c r="G22" i="21"/>
  <c r="F22" i="21"/>
  <c r="K21" i="21"/>
  <c r="G21" i="21"/>
  <c r="F21" i="21"/>
  <c r="K20" i="21"/>
  <c r="G20" i="21"/>
  <c r="F20" i="21"/>
  <c r="K19" i="21"/>
  <c r="G19" i="21"/>
  <c r="F19" i="21"/>
  <c r="K18" i="21"/>
  <c r="G18" i="21"/>
  <c r="F18" i="21"/>
  <c r="L31" i="21"/>
  <c r="F56" i="21" s="1"/>
  <c r="K17" i="21"/>
  <c r="G17" i="21"/>
  <c r="F17" i="21"/>
  <c r="E35" i="21"/>
  <c r="C58" i="20"/>
  <c r="L54" i="20"/>
  <c r="G58" i="6" s="1"/>
  <c r="H58" i="6" s="1"/>
  <c r="L53" i="20"/>
  <c r="K51" i="20"/>
  <c r="J51" i="20"/>
  <c r="I51" i="20"/>
  <c r="F51" i="20"/>
  <c r="D51" i="20"/>
  <c r="H50" i="20"/>
  <c r="G50" i="20"/>
  <c r="E50" i="20"/>
  <c r="C50" i="20"/>
  <c r="H49" i="20"/>
  <c r="G49" i="20"/>
  <c r="E49" i="20"/>
  <c r="C49" i="20"/>
  <c r="H48" i="20"/>
  <c r="G48" i="20"/>
  <c r="E48" i="20"/>
  <c r="C48" i="20"/>
  <c r="H47" i="20"/>
  <c r="G47" i="20"/>
  <c r="E47" i="20"/>
  <c r="C47" i="20"/>
  <c r="H46" i="20"/>
  <c r="G46" i="20"/>
  <c r="E46" i="20"/>
  <c r="C46" i="20"/>
  <c r="H45" i="20"/>
  <c r="G45" i="20"/>
  <c r="E45" i="20"/>
  <c r="C45" i="20"/>
  <c r="H44" i="20"/>
  <c r="G44" i="20"/>
  <c r="E44" i="20"/>
  <c r="C44" i="20"/>
  <c r="H43" i="20"/>
  <c r="G43" i="20"/>
  <c r="E43" i="20"/>
  <c r="C43" i="20"/>
  <c r="H42" i="20"/>
  <c r="G42" i="20"/>
  <c r="E42" i="20"/>
  <c r="C42" i="20"/>
  <c r="H41" i="20"/>
  <c r="G41" i="20"/>
  <c r="E41" i="20"/>
  <c r="C41" i="20"/>
  <c r="H40" i="20"/>
  <c r="G40" i="20"/>
  <c r="E40" i="20"/>
  <c r="C40" i="20"/>
  <c r="H39" i="20"/>
  <c r="G39" i="20"/>
  <c r="E39" i="20"/>
  <c r="C39" i="20"/>
  <c r="H38" i="20"/>
  <c r="G38" i="20"/>
  <c r="E38" i="20"/>
  <c r="C38" i="20"/>
  <c r="H37" i="20"/>
  <c r="G37" i="20"/>
  <c r="E37" i="20"/>
  <c r="C37" i="20"/>
  <c r="J31" i="20"/>
  <c r="H31" i="20"/>
  <c r="E31" i="20"/>
  <c r="K30" i="20"/>
  <c r="G30" i="20"/>
  <c r="F30" i="20"/>
  <c r="K29" i="20"/>
  <c r="G29" i="20"/>
  <c r="F29" i="20"/>
  <c r="K28" i="20"/>
  <c r="P28" i="20" s="1"/>
  <c r="G28" i="20"/>
  <c r="F28" i="20"/>
  <c r="K27" i="20"/>
  <c r="G27" i="20"/>
  <c r="F27" i="20"/>
  <c r="K26" i="20"/>
  <c r="G26" i="20"/>
  <c r="F26" i="20"/>
  <c r="K25" i="20"/>
  <c r="G25" i="20"/>
  <c r="F25" i="20"/>
  <c r="K24" i="20"/>
  <c r="G24" i="20"/>
  <c r="F24" i="20"/>
  <c r="K23" i="20"/>
  <c r="P23" i="20" s="1"/>
  <c r="G23" i="20"/>
  <c r="F23" i="20"/>
  <c r="K22" i="20"/>
  <c r="G22" i="20"/>
  <c r="F22" i="20"/>
  <c r="K21" i="20"/>
  <c r="G21" i="20"/>
  <c r="F21" i="20"/>
  <c r="K20" i="20"/>
  <c r="P20" i="20" s="1"/>
  <c r="G20" i="20"/>
  <c r="F20" i="20"/>
  <c r="K19" i="20"/>
  <c r="G19" i="20"/>
  <c r="F19" i="20"/>
  <c r="K18" i="20"/>
  <c r="G18" i="20"/>
  <c r="F18" i="20"/>
  <c r="K17" i="20"/>
  <c r="G17" i="20"/>
  <c r="F17" i="20"/>
  <c r="E35" i="20"/>
  <c r="C58" i="19"/>
  <c r="L54" i="19"/>
  <c r="G57" i="6" s="1"/>
  <c r="I57" i="6" s="1"/>
  <c r="L53" i="19"/>
  <c r="K51" i="19"/>
  <c r="J51" i="19"/>
  <c r="I51" i="19"/>
  <c r="F51" i="19"/>
  <c r="D51" i="19"/>
  <c r="H50" i="19"/>
  <c r="G50" i="19"/>
  <c r="E50" i="19"/>
  <c r="C50" i="19"/>
  <c r="H49" i="19"/>
  <c r="G49" i="19"/>
  <c r="E49" i="19"/>
  <c r="C49" i="19"/>
  <c r="H48" i="19"/>
  <c r="G48" i="19"/>
  <c r="E48" i="19"/>
  <c r="C48" i="19"/>
  <c r="H47" i="19"/>
  <c r="G47" i="19"/>
  <c r="E47" i="19"/>
  <c r="C47" i="19"/>
  <c r="H46" i="19"/>
  <c r="G46" i="19"/>
  <c r="E46" i="19"/>
  <c r="C46" i="19"/>
  <c r="H45" i="19"/>
  <c r="G45" i="19"/>
  <c r="E45" i="19"/>
  <c r="C45" i="19"/>
  <c r="H44" i="19"/>
  <c r="G44" i="19"/>
  <c r="E44" i="19"/>
  <c r="C44" i="19"/>
  <c r="H43" i="19"/>
  <c r="G43" i="19"/>
  <c r="E43" i="19"/>
  <c r="C43" i="19"/>
  <c r="H42" i="19"/>
  <c r="G42" i="19"/>
  <c r="E42" i="19"/>
  <c r="C42" i="19"/>
  <c r="H41" i="19"/>
  <c r="G41" i="19"/>
  <c r="E41" i="19"/>
  <c r="C41" i="19"/>
  <c r="H40" i="19"/>
  <c r="G40" i="19"/>
  <c r="E40" i="19"/>
  <c r="C40" i="19"/>
  <c r="H39" i="19"/>
  <c r="G39" i="19"/>
  <c r="E39" i="19"/>
  <c r="C39" i="19"/>
  <c r="H38" i="19"/>
  <c r="G38" i="19"/>
  <c r="E38" i="19"/>
  <c r="C38" i="19"/>
  <c r="H37" i="19"/>
  <c r="G37" i="19"/>
  <c r="E37" i="19"/>
  <c r="C37" i="19"/>
  <c r="J31" i="19"/>
  <c r="H31" i="19"/>
  <c r="E31" i="19"/>
  <c r="K30" i="19"/>
  <c r="G30" i="19"/>
  <c r="F30" i="19"/>
  <c r="K29" i="19"/>
  <c r="G29" i="19"/>
  <c r="F29" i="19"/>
  <c r="K28" i="19"/>
  <c r="G28" i="19"/>
  <c r="F28" i="19"/>
  <c r="K27" i="19"/>
  <c r="G27" i="19"/>
  <c r="F27" i="19"/>
  <c r="K26" i="19"/>
  <c r="G26" i="19"/>
  <c r="F26" i="19"/>
  <c r="K25" i="19"/>
  <c r="G25" i="19"/>
  <c r="F25" i="19"/>
  <c r="K24" i="19"/>
  <c r="G24" i="19"/>
  <c r="F24" i="19"/>
  <c r="K23" i="19"/>
  <c r="G23" i="19"/>
  <c r="F23" i="19"/>
  <c r="K22" i="19"/>
  <c r="G22" i="19"/>
  <c r="F22" i="19"/>
  <c r="K21" i="19"/>
  <c r="G21" i="19"/>
  <c r="F21" i="19"/>
  <c r="K20" i="19"/>
  <c r="G20" i="19"/>
  <c r="F20" i="19"/>
  <c r="K19" i="19"/>
  <c r="G19" i="19"/>
  <c r="F19" i="19"/>
  <c r="K18" i="19"/>
  <c r="G18" i="19"/>
  <c r="F18" i="19"/>
  <c r="L31" i="19"/>
  <c r="F56" i="19" s="1"/>
  <c r="K17" i="19"/>
  <c r="G17" i="19"/>
  <c r="F17" i="19"/>
  <c r="E35" i="19"/>
  <c r="C58" i="18"/>
  <c r="J51" i="18"/>
  <c r="I51" i="18"/>
  <c r="F51" i="18"/>
  <c r="D51" i="18"/>
  <c r="H50" i="18"/>
  <c r="G50" i="18"/>
  <c r="E50" i="18"/>
  <c r="C50" i="18"/>
  <c r="H49" i="18"/>
  <c r="G49" i="18"/>
  <c r="E49" i="18"/>
  <c r="C49" i="18"/>
  <c r="H48" i="18"/>
  <c r="G48" i="18"/>
  <c r="E48" i="18"/>
  <c r="C48" i="18"/>
  <c r="H47" i="18"/>
  <c r="G47" i="18"/>
  <c r="E47" i="18"/>
  <c r="C47" i="18"/>
  <c r="H46" i="18"/>
  <c r="G46" i="18"/>
  <c r="E46" i="18"/>
  <c r="C46" i="18"/>
  <c r="H45" i="18"/>
  <c r="G45" i="18"/>
  <c r="E45" i="18"/>
  <c r="C45" i="18"/>
  <c r="H44" i="18"/>
  <c r="G44" i="18"/>
  <c r="E44" i="18"/>
  <c r="C44" i="18"/>
  <c r="H43" i="18"/>
  <c r="G43" i="18"/>
  <c r="E43" i="18"/>
  <c r="C43" i="18"/>
  <c r="H42" i="18"/>
  <c r="G42" i="18"/>
  <c r="E42" i="18"/>
  <c r="C42" i="18"/>
  <c r="H41" i="18"/>
  <c r="G41" i="18"/>
  <c r="E41" i="18"/>
  <c r="C41" i="18"/>
  <c r="C40" i="18"/>
  <c r="C39" i="18"/>
  <c r="C38" i="18"/>
  <c r="G37" i="18"/>
  <c r="C37" i="18"/>
  <c r="J31" i="18"/>
  <c r="H31" i="18"/>
  <c r="E31" i="18"/>
  <c r="K30" i="18"/>
  <c r="G30" i="18"/>
  <c r="F30" i="18"/>
  <c r="K29" i="18"/>
  <c r="G29" i="18"/>
  <c r="F29" i="18"/>
  <c r="K28" i="18"/>
  <c r="G28" i="18"/>
  <c r="F28" i="18"/>
  <c r="K27" i="18"/>
  <c r="G27" i="18"/>
  <c r="F27" i="18"/>
  <c r="K26" i="18"/>
  <c r="G26" i="18"/>
  <c r="F26" i="18"/>
  <c r="K25" i="18"/>
  <c r="G25" i="18"/>
  <c r="F25" i="18"/>
  <c r="K24" i="18"/>
  <c r="G24" i="18"/>
  <c r="F24" i="18"/>
  <c r="K23" i="18"/>
  <c r="G23" i="18"/>
  <c r="F23" i="18"/>
  <c r="K22" i="18"/>
  <c r="G22" i="18"/>
  <c r="F22" i="18"/>
  <c r="K21" i="18"/>
  <c r="G21" i="18"/>
  <c r="F21" i="18"/>
  <c r="K20" i="18"/>
  <c r="G20" i="18"/>
  <c r="F20" i="18"/>
  <c r="H40" i="18" s="1"/>
  <c r="K19" i="18"/>
  <c r="G19" i="18"/>
  <c r="F19" i="18"/>
  <c r="H39" i="18" s="1"/>
  <c r="K18" i="18"/>
  <c r="G18" i="18"/>
  <c r="F18" i="18"/>
  <c r="H38" i="18" s="1"/>
  <c r="K17" i="18"/>
  <c r="G17" i="18"/>
  <c r="F17" i="18"/>
  <c r="E35" i="18"/>
  <c r="C58" i="17"/>
  <c r="J51" i="17"/>
  <c r="I51" i="17"/>
  <c r="F51" i="17"/>
  <c r="D51" i="17"/>
  <c r="H50" i="17"/>
  <c r="G50" i="17"/>
  <c r="E50" i="17"/>
  <c r="C50" i="17"/>
  <c r="H49" i="17"/>
  <c r="G49" i="17"/>
  <c r="E49" i="17"/>
  <c r="C49" i="17"/>
  <c r="H48" i="17"/>
  <c r="G48" i="17"/>
  <c r="E48" i="17"/>
  <c r="C48" i="17"/>
  <c r="H47" i="17"/>
  <c r="G47" i="17"/>
  <c r="E47" i="17"/>
  <c r="C47" i="17"/>
  <c r="H46" i="17"/>
  <c r="G46" i="17"/>
  <c r="E46" i="17"/>
  <c r="C46" i="17"/>
  <c r="H45" i="17"/>
  <c r="G45" i="17"/>
  <c r="E45" i="17"/>
  <c r="C45" i="17"/>
  <c r="H44" i="17"/>
  <c r="G44" i="17"/>
  <c r="E44" i="17"/>
  <c r="C44" i="17"/>
  <c r="H43" i="17"/>
  <c r="G43" i="17"/>
  <c r="E43" i="17"/>
  <c r="C43" i="17"/>
  <c r="H42" i="17"/>
  <c r="G42" i="17"/>
  <c r="E42" i="17"/>
  <c r="C42" i="17"/>
  <c r="H41" i="17"/>
  <c r="G41" i="17"/>
  <c r="E41" i="17"/>
  <c r="C41" i="17"/>
  <c r="C40" i="17"/>
  <c r="C39" i="17"/>
  <c r="C38" i="17"/>
  <c r="C37" i="17"/>
  <c r="J31" i="17"/>
  <c r="H31" i="17"/>
  <c r="E31" i="17"/>
  <c r="K30" i="17"/>
  <c r="G30" i="17"/>
  <c r="F30" i="17"/>
  <c r="K29" i="17"/>
  <c r="G29" i="17"/>
  <c r="F29" i="17"/>
  <c r="K28" i="17"/>
  <c r="G28" i="17"/>
  <c r="F28" i="17"/>
  <c r="K27" i="17"/>
  <c r="G27" i="17"/>
  <c r="F27" i="17"/>
  <c r="K26" i="17"/>
  <c r="G26" i="17"/>
  <c r="F26" i="17"/>
  <c r="K25" i="17"/>
  <c r="G25" i="17"/>
  <c r="F25" i="17"/>
  <c r="K24" i="17"/>
  <c r="G24" i="17"/>
  <c r="F24" i="17"/>
  <c r="K23" i="17"/>
  <c r="G23" i="17"/>
  <c r="F23" i="17"/>
  <c r="K22" i="17"/>
  <c r="G22" i="17"/>
  <c r="F22" i="17"/>
  <c r="K21" i="17"/>
  <c r="G21" i="17"/>
  <c r="F21" i="17"/>
  <c r="K20" i="17"/>
  <c r="G20" i="17"/>
  <c r="F20" i="17"/>
  <c r="K19" i="17"/>
  <c r="G19" i="17"/>
  <c r="F19" i="17"/>
  <c r="K18" i="17"/>
  <c r="G18" i="17"/>
  <c r="F18" i="17"/>
  <c r="H38" i="17" s="1"/>
  <c r="K17" i="17"/>
  <c r="G17" i="17"/>
  <c r="F17" i="17"/>
  <c r="H37" i="17" s="1"/>
  <c r="E35" i="17"/>
  <c r="C58" i="16"/>
  <c r="L54" i="16"/>
  <c r="G54" i="6" s="1"/>
  <c r="H54" i="6" s="1"/>
  <c r="L53" i="16"/>
  <c r="K51" i="16"/>
  <c r="J51" i="16"/>
  <c r="I51" i="16"/>
  <c r="F51" i="16"/>
  <c r="D51" i="16"/>
  <c r="H50" i="16"/>
  <c r="G50" i="16"/>
  <c r="E50" i="16"/>
  <c r="C50" i="16"/>
  <c r="H49" i="16"/>
  <c r="G49" i="16"/>
  <c r="E49" i="16"/>
  <c r="C49" i="16"/>
  <c r="H48" i="16"/>
  <c r="G48" i="16"/>
  <c r="E48" i="16"/>
  <c r="C48" i="16"/>
  <c r="H47" i="16"/>
  <c r="G47" i="16"/>
  <c r="E47" i="16"/>
  <c r="C47" i="16"/>
  <c r="H46" i="16"/>
  <c r="G46" i="16"/>
  <c r="E46" i="16"/>
  <c r="C46" i="16"/>
  <c r="H45" i="16"/>
  <c r="G45" i="16"/>
  <c r="E45" i="16"/>
  <c r="C45" i="16"/>
  <c r="H44" i="16"/>
  <c r="G44" i="16"/>
  <c r="E44" i="16"/>
  <c r="C44" i="16"/>
  <c r="H43" i="16"/>
  <c r="G43" i="16"/>
  <c r="E43" i="16"/>
  <c r="C43" i="16"/>
  <c r="H42" i="16"/>
  <c r="G42" i="16"/>
  <c r="E42" i="16"/>
  <c r="C42" i="16"/>
  <c r="H41" i="16"/>
  <c r="G41" i="16"/>
  <c r="E41" i="16"/>
  <c r="C41" i="16"/>
  <c r="H40" i="16"/>
  <c r="G40" i="16"/>
  <c r="E40" i="16"/>
  <c r="C40" i="16"/>
  <c r="H39" i="16"/>
  <c r="G39" i="16"/>
  <c r="E39" i="16"/>
  <c r="C39" i="16"/>
  <c r="H38" i="16"/>
  <c r="G38" i="16"/>
  <c r="E38" i="16"/>
  <c r="C38" i="16"/>
  <c r="H37" i="16"/>
  <c r="G37" i="16"/>
  <c r="E37" i="16"/>
  <c r="C37" i="16"/>
  <c r="J31" i="16"/>
  <c r="H31" i="16"/>
  <c r="E31" i="16"/>
  <c r="K30" i="16"/>
  <c r="G30" i="16"/>
  <c r="F30" i="16"/>
  <c r="K29" i="16"/>
  <c r="G29" i="16"/>
  <c r="F29" i="16"/>
  <c r="K28" i="16"/>
  <c r="G28" i="16"/>
  <c r="F28" i="16"/>
  <c r="K27" i="16"/>
  <c r="G27" i="16"/>
  <c r="F27" i="16"/>
  <c r="K26" i="16"/>
  <c r="G26" i="16"/>
  <c r="F26" i="16"/>
  <c r="K25" i="16"/>
  <c r="G25" i="16"/>
  <c r="F25" i="16"/>
  <c r="K24" i="16"/>
  <c r="G24" i="16"/>
  <c r="F24" i="16"/>
  <c r="K23" i="16"/>
  <c r="G23" i="16"/>
  <c r="F23" i="16"/>
  <c r="K22" i="16"/>
  <c r="G22" i="16"/>
  <c r="F22" i="16"/>
  <c r="K21" i="16"/>
  <c r="G21" i="16"/>
  <c r="F21" i="16"/>
  <c r="K20" i="16"/>
  <c r="G20" i="16"/>
  <c r="F20" i="16"/>
  <c r="K19" i="16"/>
  <c r="G19" i="16"/>
  <c r="F19" i="16"/>
  <c r="K18" i="16"/>
  <c r="G18" i="16"/>
  <c r="F18" i="16"/>
  <c r="L31" i="16"/>
  <c r="F56" i="16" s="1"/>
  <c r="K17" i="16"/>
  <c r="G17" i="16"/>
  <c r="F17" i="16"/>
  <c r="E35" i="16"/>
  <c r="C58" i="15"/>
  <c r="L54" i="15"/>
  <c r="G53" i="6" s="1"/>
  <c r="H53" i="6" s="1"/>
  <c r="L53" i="15"/>
  <c r="K51" i="15"/>
  <c r="J51" i="15"/>
  <c r="I51" i="15"/>
  <c r="F51" i="15"/>
  <c r="D51" i="15"/>
  <c r="H50" i="15"/>
  <c r="G50" i="15"/>
  <c r="E50" i="15"/>
  <c r="C50" i="15"/>
  <c r="H49" i="15"/>
  <c r="G49" i="15"/>
  <c r="E49" i="15"/>
  <c r="C49" i="15"/>
  <c r="H48" i="15"/>
  <c r="G48" i="15"/>
  <c r="E48" i="15"/>
  <c r="C48" i="15"/>
  <c r="H47" i="15"/>
  <c r="G47" i="15"/>
  <c r="E47" i="15"/>
  <c r="C47" i="15"/>
  <c r="H46" i="15"/>
  <c r="G46" i="15"/>
  <c r="E46" i="15"/>
  <c r="C46" i="15"/>
  <c r="H45" i="15"/>
  <c r="G45" i="15"/>
  <c r="E45" i="15"/>
  <c r="C45" i="15"/>
  <c r="H44" i="15"/>
  <c r="G44" i="15"/>
  <c r="E44" i="15"/>
  <c r="C44" i="15"/>
  <c r="H43" i="15"/>
  <c r="G43" i="15"/>
  <c r="E43" i="15"/>
  <c r="C43" i="15"/>
  <c r="H42" i="15"/>
  <c r="G42" i="15"/>
  <c r="E42" i="15"/>
  <c r="C42" i="15"/>
  <c r="H41" i="15"/>
  <c r="G41" i="15"/>
  <c r="E41" i="15"/>
  <c r="C41" i="15"/>
  <c r="H40" i="15"/>
  <c r="G40" i="15"/>
  <c r="E40" i="15"/>
  <c r="C40" i="15"/>
  <c r="H39" i="15"/>
  <c r="G39" i="15"/>
  <c r="E39" i="15"/>
  <c r="C39" i="15"/>
  <c r="H38" i="15"/>
  <c r="G38" i="15"/>
  <c r="E38" i="15"/>
  <c r="C38" i="15"/>
  <c r="H37" i="15"/>
  <c r="G37" i="15"/>
  <c r="E37" i="15"/>
  <c r="C37" i="15"/>
  <c r="J31" i="15"/>
  <c r="H31" i="15"/>
  <c r="E31" i="15"/>
  <c r="K30" i="15"/>
  <c r="G30" i="15"/>
  <c r="F30" i="15"/>
  <c r="K29" i="15"/>
  <c r="G29" i="15"/>
  <c r="F29" i="15"/>
  <c r="K28" i="15"/>
  <c r="G28" i="15"/>
  <c r="F28" i="15"/>
  <c r="K27" i="15"/>
  <c r="G27" i="15"/>
  <c r="F27" i="15"/>
  <c r="K26" i="15"/>
  <c r="G26" i="15"/>
  <c r="F26" i="15"/>
  <c r="K25" i="15"/>
  <c r="G25" i="15"/>
  <c r="F25" i="15"/>
  <c r="K24" i="15"/>
  <c r="G24" i="15"/>
  <c r="F24" i="15"/>
  <c r="K23" i="15"/>
  <c r="G23" i="15"/>
  <c r="F23" i="15"/>
  <c r="K22" i="15"/>
  <c r="G22" i="15"/>
  <c r="F22" i="15"/>
  <c r="K21" i="15"/>
  <c r="G21" i="15"/>
  <c r="F21" i="15"/>
  <c r="K20" i="15"/>
  <c r="G20" i="15"/>
  <c r="F20" i="15"/>
  <c r="K19" i="15"/>
  <c r="G19" i="15"/>
  <c r="F19" i="15"/>
  <c r="K18" i="15"/>
  <c r="G18" i="15"/>
  <c r="F18" i="15"/>
  <c r="L31" i="15"/>
  <c r="F56" i="15" s="1"/>
  <c r="K17" i="15"/>
  <c r="G17" i="15"/>
  <c r="F17" i="15"/>
  <c r="E35" i="15"/>
  <c r="C58" i="14"/>
  <c r="L54" i="14"/>
  <c r="G52" i="6" s="1"/>
  <c r="I52" i="6" s="1"/>
  <c r="L53" i="14"/>
  <c r="K51" i="14"/>
  <c r="J51" i="14"/>
  <c r="I51" i="14"/>
  <c r="F51" i="14"/>
  <c r="D51" i="14"/>
  <c r="H50" i="14"/>
  <c r="G50" i="14"/>
  <c r="E50" i="14"/>
  <c r="C50" i="14"/>
  <c r="H49" i="14"/>
  <c r="G49" i="14"/>
  <c r="E49" i="14"/>
  <c r="C49" i="14"/>
  <c r="H48" i="14"/>
  <c r="G48" i="14"/>
  <c r="E48" i="14"/>
  <c r="C48" i="14"/>
  <c r="H47" i="14"/>
  <c r="G47" i="14"/>
  <c r="E47" i="14"/>
  <c r="C47" i="14"/>
  <c r="H46" i="14"/>
  <c r="G46" i="14"/>
  <c r="E46" i="14"/>
  <c r="C46" i="14"/>
  <c r="H45" i="14"/>
  <c r="G45" i="14"/>
  <c r="E45" i="14"/>
  <c r="C45" i="14"/>
  <c r="H44" i="14"/>
  <c r="G44" i="14"/>
  <c r="E44" i="14"/>
  <c r="C44" i="14"/>
  <c r="H43" i="14"/>
  <c r="G43" i="14"/>
  <c r="E43" i="14"/>
  <c r="C43" i="14"/>
  <c r="H42" i="14"/>
  <c r="G42" i="14"/>
  <c r="E42" i="14"/>
  <c r="C42" i="14"/>
  <c r="H41" i="14"/>
  <c r="G41" i="14"/>
  <c r="E41" i="14"/>
  <c r="C41" i="14"/>
  <c r="H40" i="14"/>
  <c r="G40" i="14"/>
  <c r="E40" i="14"/>
  <c r="C40" i="14"/>
  <c r="H39" i="14"/>
  <c r="G39" i="14"/>
  <c r="E39" i="14"/>
  <c r="C39" i="14"/>
  <c r="H38" i="14"/>
  <c r="G38" i="14"/>
  <c r="E38" i="14"/>
  <c r="C38" i="14"/>
  <c r="H37" i="14"/>
  <c r="G37" i="14"/>
  <c r="E37" i="14"/>
  <c r="C37" i="14"/>
  <c r="J31" i="14"/>
  <c r="H31" i="14"/>
  <c r="E31" i="14"/>
  <c r="K30" i="14"/>
  <c r="G30" i="14"/>
  <c r="F30" i="14"/>
  <c r="K29" i="14"/>
  <c r="G29" i="14"/>
  <c r="F29" i="14"/>
  <c r="K28" i="14"/>
  <c r="G28" i="14"/>
  <c r="F28" i="14"/>
  <c r="K27" i="14"/>
  <c r="G27" i="14"/>
  <c r="F27" i="14"/>
  <c r="K26" i="14"/>
  <c r="G26" i="14"/>
  <c r="F26" i="14"/>
  <c r="K25" i="14"/>
  <c r="G25" i="14"/>
  <c r="F25" i="14"/>
  <c r="K24" i="14"/>
  <c r="G24" i="14"/>
  <c r="F24" i="14"/>
  <c r="K23" i="14"/>
  <c r="G23" i="14"/>
  <c r="F23" i="14"/>
  <c r="K22" i="14"/>
  <c r="G22" i="14"/>
  <c r="F22" i="14"/>
  <c r="K21" i="14"/>
  <c r="G21" i="14"/>
  <c r="F21" i="14"/>
  <c r="K20" i="14"/>
  <c r="G20" i="14"/>
  <c r="F20" i="14"/>
  <c r="K19" i="14"/>
  <c r="G19" i="14"/>
  <c r="F19" i="14"/>
  <c r="K18" i="14"/>
  <c r="G18" i="14"/>
  <c r="F18" i="14"/>
  <c r="L31" i="14"/>
  <c r="F56" i="14" s="1"/>
  <c r="K17" i="14"/>
  <c r="G17" i="14"/>
  <c r="F17" i="14"/>
  <c r="E35" i="14"/>
  <c r="C58" i="13"/>
  <c r="J51" i="13"/>
  <c r="I51" i="13"/>
  <c r="F51" i="13"/>
  <c r="D51" i="13"/>
  <c r="H50" i="13"/>
  <c r="G50" i="13"/>
  <c r="E50" i="13"/>
  <c r="C50" i="13"/>
  <c r="H49" i="13"/>
  <c r="G49" i="13"/>
  <c r="E49" i="13"/>
  <c r="C49" i="13"/>
  <c r="H48" i="13"/>
  <c r="G48" i="13"/>
  <c r="E48" i="13"/>
  <c r="C48" i="13"/>
  <c r="H47" i="13"/>
  <c r="G47" i="13"/>
  <c r="E47" i="13"/>
  <c r="C47" i="13"/>
  <c r="H46" i="13"/>
  <c r="G46" i="13"/>
  <c r="E46" i="13"/>
  <c r="C46" i="13"/>
  <c r="H45" i="13"/>
  <c r="G45" i="13"/>
  <c r="E45" i="13"/>
  <c r="C45" i="13"/>
  <c r="H44" i="13"/>
  <c r="G44" i="13"/>
  <c r="E44" i="13"/>
  <c r="C44" i="13"/>
  <c r="H43" i="13"/>
  <c r="G43" i="13"/>
  <c r="E43" i="13"/>
  <c r="C43" i="13"/>
  <c r="H42" i="13"/>
  <c r="G42" i="13"/>
  <c r="E42" i="13"/>
  <c r="C42" i="13"/>
  <c r="H41" i="13"/>
  <c r="G41" i="13"/>
  <c r="E41" i="13"/>
  <c r="C41" i="13"/>
  <c r="H40" i="13"/>
  <c r="G40" i="13"/>
  <c r="E40" i="13"/>
  <c r="C40" i="13"/>
  <c r="H39" i="13"/>
  <c r="G39" i="13"/>
  <c r="E39" i="13"/>
  <c r="C39" i="13"/>
  <c r="H38" i="13"/>
  <c r="G38" i="13"/>
  <c r="E38" i="13"/>
  <c r="K38" i="13" s="1"/>
  <c r="C38" i="13"/>
  <c r="C37" i="13"/>
  <c r="H37" i="13"/>
  <c r="E35" i="13"/>
  <c r="C58" i="12"/>
  <c r="J51" i="12"/>
  <c r="I51" i="12"/>
  <c r="F51" i="12"/>
  <c r="D51" i="12"/>
  <c r="H50" i="12"/>
  <c r="G50" i="12"/>
  <c r="E50" i="12"/>
  <c r="C50" i="12"/>
  <c r="H49" i="12"/>
  <c r="G49" i="12"/>
  <c r="E49" i="12"/>
  <c r="C49" i="12"/>
  <c r="H48" i="12"/>
  <c r="G48" i="12"/>
  <c r="E48" i="12"/>
  <c r="C48" i="12"/>
  <c r="H47" i="12"/>
  <c r="G47" i="12"/>
  <c r="E47" i="12"/>
  <c r="C47" i="12"/>
  <c r="H46" i="12"/>
  <c r="G46" i="12"/>
  <c r="E46" i="12"/>
  <c r="C46" i="12"/>
  <c r="C45" i="12"/>
  <c r="C44" i="12"/>
  <c r="C43" i="12"/>
  <c r="C42" i="12"/>
  <c r="C41" i="12"/>
  <c r="C40" i="12"/>
  <c r="C39" i="12"/>
  <c r="C38" i="12"/>
  <c r="C37" i="12"/>
  <c r="C36" i="12"/>
  <c r="J31" i="12"/>
  <c r="I31" i="12"/>
  <c r="E31" i="12"/>
  <c r="K30" i="12"/>
  <c r="G30" i="12"/>
  <c r="F30" i="12"/>
  <c r="K29" i="12"/>
  <c r="G29" i="12"/>
  <c r="F29" i="12"/>
  <c r="K28" i="12"/>
  <c r="G28" i="12"/>
  <c r="F28" i="12"/>
  <c r="K27" i="12"/>
  <c r="G27" i="12"/>
  <c r="F27" i="12"/>
  <c r="K26" i="12"/>
  <c r="G26" i="12"/>
  <c r="F26" i="12"/>
  <c r="K25" i="12"/>
  <c r="G25" i="12"/>
  <c r="F25" i="12"/>
  <c r="K24" i="12"/>
  <c r="G24" i="12"/>
  <c r="F24" i="12"/>
  <c r="H44" i="12" s="1"/>
  <c r="K23" i="12"/>
  <c r="G23" i="12"/>
  <c r="F23" i="12"/>
  <c r="H43" i="12" s="1"/>
  <c r="K22" i="12"/>
  <c r="G22" i="12"/>
  <c r="F22" i="12"/>
  <c r="K21" i="12"/>
  <c r="G21" i="12"/>
  <c r="F21" i="12"/>
  <c r="H41" i="12" s="1"/>
  <c r="K20" i="12"/>
  <c r="G20" i="12"/>
  <c r="F20" i="12"/>
  <c r="H40" i="12" s="1"/>
  <c r="K19" i="12"/>
  <c r="G19" i="12"/>
  <c r="F19" i="12"/>
  <c r="K18" i="12"/>
  <c r="G18" i="12"/>
  <c r="F18" i="12"/>
  <c r="K17" i="12"/>
  <c r="G17" i="12"/>
  <c r="F17" i="12"/>
  <c r="C16" i="12"/>
  <c r="E35" i="12"/>
  <c r="C58" i="8"/>
  <c r="E35" i="8"/>
  <c r="E35" i="10"/>
  <c r="C58" i="10"/>
  <c r="J51" i="10"/>
  <c r="I51" i="10"/>
  <c r="F51" i="10"/>
  <c r="D51" i="10"/>
  <c r="H50" i="10"/>
  <c r="G50" i="10"/>
  <c r="E50" i="10"/>
  <c r="C50" i="10"/>
  <c r="H49" i="10"/>
  <c r="G49" i="10"/>
  <c r="E49" i="10"/>
  <c r="C49" i="10"/>
  <c r="H48" i="10"/>
  <c r="G48" i="10"/>
  <c r="E48" i="10"/>
  <c r="C48" i="10"/>
  <c r="H47" i="10"/>
  <c r="G47" i="10"/>
  <c r="E47" i="10"/>
  <c r="C47" i="10"/>
  <c r="H46" i="10"/>
  <c r="G46" i="10"/>
  <c r="E46" i="10"/>
  <c r="C46" i="10"/>
  <c r="H45" i="10"/>
  <c r="G45" i="10"/>
  <c r="E45" i="10"/>
  <c r="C45" i="10"/>
  <c r="H44" i="10"/>
  <c r="G44" i="10"/>
  <c r="E44" i="10"/>
  <c r="C44" i="10"/>
  <c r="H43" i="10"/>
  <c r="G43" i="10"/>
  <c r="E43" i="10"/>
  <c r="C43" i="10"/>
  <c r="H42" i="10"/>
  <c r="G42" i="10"/>
  <c r="E42" i="10"/>
  <c r="C42" i="10"/>
  <c r="H41" i="10"/>
  <c r="G41" i="10"/>
  <c r="E41" i="10"/>
  <c r="C41" i="10"/>
  <c r="H40" i="10"/>
  <c r="G40" i="10"/>
  <c r="E40" i="10"/>
  <c r="C40" i="10"/>
  <c r="H39" i="10"/>
  <c r="G39" i="10"/>
  <c r="E39" i="10"/>
  <c r="C39" i="10"/>
  <c r="H38" i="10"/>
  <c r="G38" i="10"/>
  <c r="E38" i="10"/>
  <c r="C38" i="10"/>
  <c r="C37" i="10"/>
  <c r="J31" i="10"/>
  <c r="H31" i="10"/>
  <c r="E31" i="10"/>
  <c r="K30" i="10"/>
  <c r="G30" i="10"/>
  <c r="F30" i="10"/>
  <c r="K29" i="10"/>
  <c r="G29" i="10"/>
  <c r="F29" i="10"/>
  <c r="K28" i="10"/>
  <c r="G28" i="10"/>
  <c r="F28" i="10"/>
  <c r="K27" i="10"/>
  <c r="G27" i="10"/>
  <c r="F27" i="10"/>
  <c r="K26" i="10"/>
  <c r="G26" i="10"/>
  <c r="F26" i="10"/>
  <c r="K25" i="10"/>
  <c r="G25" i="10"/>
  <c r="F25" i="10"/>
  <c r="K24" i="10"/>
  <c r="G24" i="10"/>
  <c r="F24" i="10"/>
  <c r="K23" i="10"/>
  <c r="G23" i="10"/>
  <c r="F23" i="10"/>
  <c r="K22" i="10"/>
  <c r="G22" i="10"/>
  <c r="F22" i="10"/>
  <c r="K21" i="10"/>
  <c r="G21" i="10"/>
  <c r="F21" i="10"/>
  <c r="K20" i="10"/>
  <c r="G20" i="10"/>
  <c r="F20" i="10"/>
  <c r="K19" i="10"/>
  <c r="G19" i="10"/>
  <c r="F19" i="10"/>
  <c r="K18" i="10"/>
  <c r="G18" i="10"/>
  <c r="F18" i="10"/>
  <c r="K17" i="10"/>
  <c r="G17" i="10"/>
  <c r="F17" i="10"/>
  <c r="K18" i="8"/>
  <c r="P18" i="8" s="1"/>
  <c r="K19" i="8"/>
  <c r="K20" i="8"/>
  <c r="K21" i="8"/>
  <c r="K22" i="8"/>
  <c r="K23" i="8"/>
  <c r="K24" i="8"/>
  <c r="K25" i="8"/>
  <c r="K26" i="8"/>
  <c r="K27" i="8"/>
  <c r="K28" i="8"/>
  <c r="K29" i="8"/>
  <c r="K30" i="8"/>
  <c r="K17" i="8"/>
  <c r="G19" i="8"/>
  <c r="G20" i="8"/>
  <c r="G21" i="8"/>
  <c r="G22" i="8"/>
  <c r="G23" i="8"/>
  <c r="G24" i="8"/>
  <c r="G25" i="8"/>
  <c r="G26" i="8"/>
  <c r="G27" i="8"/>
  <c r="G28" i="8"/>
  <c r="G29" i="8"/>
  <c r="G30" i="8"/>
  <c r="H38" i="8"/>
  <c r="F19" i="8"/>
  <c r="F20" i="8"/>
  <c r="F21" i="8"/>
  <c r="F22" i="8"/>
  <c r="F23" i="8"/>
  <c r="F24" i="8"/>
  <c r="F25" i="8"/>
  <c r="F26" i="8"/>
  <c r="F27" i="8"/>
  <c r="F28" i="8"/>
  <c r="F29" i="8"/>
  <c r="F30" i="8"/>
  <c r="H39" i="8"/>
  <c r="H40" i="8"/>
  <c r="H41" i="8"/>
  <c r="H42" i="8"/>
  <c r="H43" i="8"/>
  <c r="H44" i="8"/>
  <c r="H45" i="8"/>
  <c r="H46" i="8"/>
  <c r="H47" i="8"/>
  <c r="H48" i="8"/>
  <c r="H49" i="8"/>
  <c r="H50" i="8"/>
  <c r="G39" i="8"/>
  <c r="G40" i="8"/>
  <c r="G41" i="8"/>
  <c r="G42" i="8"/>
  <c r="G43" i="8"/>
  <c r="G44" i="8"/>
  <c r="G45" i="8"/>
  <c r="G46" i="8"/>
  <c r="G47" i="8"/>
  <c r="G48" i="8"/>
  <c r="G49" i="8"/>
  <c r="G50" i="8"/>
  <c r="E39" i="8"/>
  <c r="E40" i="8"/>
  <c r="E41" i="8"/>
  <c r="E42" i="8"/>
  <c r="E43" i="8"/>
  <c r="E44" i="8"/>
  <c r="E45" i="8"/>
  <c r="E46" i="8"/>
  <c r="E47" i="8"/>
  <c r="E48" i="8"/>
  <c r="E49" i="8"/>
  <c r="E50" i="8"/>
  <c r="C38" i="8"/>
  <c r="C39" i="8"/>
  <c r="C40" i="8"/>
  <c r="C41" i="8"/>
  <c r="C42" i="8"/>
  <c r="C43" i="8"/>
  <c r="C44" i="8"/>
  <c r="C45" i="8"/>
  <c r="C46" i="8"/>
  <c r="C47" i="8"/>
  <c r="C48" i="8"/>
  <c r="C49" i="8"/>
  <c r="C50" i="8"/>
  <c r="C37" i="8"/>
  <c r="P17" i="20" l="1"/>
  <c r="P25" i="20"/>
  <c r="P22" i="20"/>
  <c r="P17" i="8"/>
  <c r="L17" i="8" s="1"/>
  <c r="G31" i="19"/>
  <c r="P18" i="20"/>
  <c r="P26" i="20"/>
  <c r="G31" i="14"/>
  <c r="P21" i="20"/>
  <c r="P24" i="20"/>
  <c r="P19" i="20"/>
  <c r="P27" i="20"/>
  <c r="G31" i="16"/>
  <c r="P18" i="10"/>
  <c r="P19" i="10"/>
  <c r="P20" i="10"/>
  <c r="P21" i="10"/>
  <c r="P22" i="10"/>
  <c r="P23" i="10"/>
  <c r="P24" i="10"/>
  <c r="P25" i="10"/>
  <c r="P26" i="10"/>
  <c r="P27" i="10"/>
  <c r="P28" i="10"/>
  <c r="P17" i="16"/>
  <c r="P18" i="16"/>
  <c r="P19" i="16"/>
  <c r="P20" i="16"/>
  <c r="P21" i="16"/>
  <c r="P22" i="16"/>
  <c r="P21" i="12"/>
  <c r="P25" i="12"/>
  <c r="P29" i="8"/>
  <c r="P25" i="8"/>
  <c r="P21" i="8"/>
  <c r="G37" i="13"/>
  <c r="G51" i="13" s="1"/>
  <c r="E37" i="13"/>
  <c r="P21" i="18"/>
  <c r="P22" i="18"/>
  <c r="P23" i="18"/>
  <c r="P24" i="18"/>
  <c r="P25" i="18"/>
  <c r="P26" i="18"/>
  <c r="P27" i="18"/>
  <c r="P28" i="18"/>
  <c r="P29" i="18"/>
  <c r="P30" i="18"/>
  <c r="P17" i="19"/>
  <c r="P18" i="19"/>
  <c r="P19" i="19"/>
  <c r="P20" i="19"/>
  <c r="P21" i="19"/>
  <c r="P22" i="19"/>
  <c r="P23" i="19"/>
  <c r="P25" i="19"/>
  <c r="P26" i="19"/>
  <c r="P29" i="19"/>
  <c r="P30" i="19"/>
  <c r="H51" i="19"/>
  <c r="P26" i="8"/>
  <c r="P22" i="8"/>
  <c r="P17" i="15"/>
  <c r="P18" i="15"/>
  <c r="P19" i="15"/>
  <c r="P20" i="15"/>
  <c r="P21" i="15"/>
  <c r="P22" i="15"/>
  <c r="P23" i="15"/>
  <c r="P24" i="15"/>
  <c r="P25" i="15"/>
  <c r="P26" i="15"/>
  <c r="P27" i="15"/>
  <c r="P28" i="15"/>
  <c r="P29" i="15"/>
  <c r="P30" i="15"/>
  <c r="P22" i="17"/>
  <c r="P23" i="17"/>
  <c r="P24" i="17"/>
  <c r="P25" i="17"/>
  <c r="P26" i="17"/>
  <c r="P27" i="17"/>
  <c r="P28" i="17"/>
  <c r="P29" i="17"/>
  <c r="P30" i="17"/>
  <c r="P20" i="18"/>
  <c r="P17" i="21"/>
  <c r="P18" i="21"/>
  <c r="P19" i="21"/>
  <c r="P20" i="21"/>
  <c r="P21" i="21"/>
  <c r="P22" i="21"/>
  <c r="P23" i="21"/>
  <c r="P24" i="21"/>
  <c r="P26" i="21"/>
  <c r="P27" i="21"/>
  <c r="L31" i="20"/>
  <c r="F56" i="20" s="1"/>
  <c r="P29" i="20"/>
  <c r="P30" i="20"/>
  <c r="H51" i="20"/>
  <c r="P19" i="18"/>
  <c r="P21" i="17"/>
  <c r="P23" i="16"/>
  <c r="P24" i="16"/>
  <c r="P27" i="16"/>
  <c r="P28" i="16"/>
  <c r="H51" i="15"/>
  <c r="G51" i="14"/>
  <c r="P17" i="14"/>
  <c r="P18" i="14"/>
  <c r="P19" i="14"/>
  <c r="P20" i="14"/>
  <c r="P21" i="14"/>
  <c r="P22" i="14"/>
  <c r="P23" i="14"/>
  <c r="P24" i="14"/>
  <c r="P25" i="14"/>
  <c r="P26" i="14"/>
  <c r="P27" i="14"/>
  <c r="P28" i="14"/>
  <c r="P29" i="14"/>
  <c r="P30" i="14"/>
  <c r="P28" i="8"/>
  <c r="P24" i="8"/>
  <c r="P20" i="8"/>
  <c r="P27" i="8"/>
  <c r="P23" i="8"/>
  <c r="P19" i="8"/>
  <c r="P29" i="10"/>
  <c r="P17" i="10"/>
  <c r="P18" i="12"/>
  <c r="P22" i="12"/>
  <c r="P27" i="12"/>
  <c r="P28" i="12"/>
  <c r="P29" i="12"/>
  <c r="P20" i="12"/>
  <c r="P19" i="17"/>
  <c r="P20" i="17"/>
  <c r="P18" i="17"/>
  <c r="P17" i="17"/>
  <c r="H40" i="17"/>
  <c r="H39" i="17"/>
  <c r="G40" i="17"/>
  <c r="E40" i="17"/>
  <c r="E39" i="17"/>
  <c r="G39" i="17"/>
  <c r="E38" i="17"/>
  <c r="G38" i="17"/>
  <c r="P18" i="18"/>
  <c r="P17" i="18"/>
  <c r="E40" i="18"/>
  <c r="G40" i="18"/>
  <c r="G39" i="18"/>
  <c r="G31" i="18"/>
  <c r="E39" i="18"/>
  <c r="E38" i="18"/>
  <c r="G38" i="18"/>
  <c r="E37" i="18"/>
  <c r="K51" i="18" s="1"/>
  <c r="H37" i="18"/>
  <c r="H51" i="18" s="1"/>
  <c r="P23" i="12"/>
  <c r="G42" i="12"/>
  <c r="G41" i="12"/>
  <c r="P19" i="12"/>
  <c r="H39" i="12"/>
  <c r="H38" i="12"/>
  <c r="P24" i="12"/>
  <c r="P26" i="12"/>
  <c r="H45" i="12"/>
  <c r="E45" i="12"/>
  <c r="G45" i="12"/>
  <c r="E44" i="12"/>
  <c r="G44" i="12"/>
  <c r="E43" i="12"/>
  <c r="G43" i="12"/>
  <c r="H42" i="12"/>
  <c r="E42" i="12"/>
  <c r="E41" i="12"/>
  <c r="E40" i="12"/>
  <c r="G40" i="12"/>
  <c r="E39" i="12"/>
  <c r="G39" i="12"/>
  <c r="G38" i="12"/>
  <c r="E38" i="12"/>
  <c r="G37" i="12"/>
  <c r="P17" i="12"/>
  <c r="H37" i="12"/>
  <c r="G31" i="12"/>
  <c r="F31" i="15"/>
  <c r="E51" i="15"/>
  <c r="G51" i="16"/>
  <c r="F31" i="19"/>
  <c r="P24" i="19"/>
  <c r="P27" i="19"/>
  <c r="P28" i="19"/>
  <c r="E51" i="19"/>
  <c r="G31" i="20"/>
  <c r="E51" i="20"/>
  <c r="G31" i="21"/>
  <c r="H52" i="6"/>
  <c r="H51" i="13"/>
  <c r="F31" i="14"/>
  <c r="E51" i="14"/>
  <c r="G31" i="15"/>
  <c r="P25" i="16"/>
  <c r="P26" i="16"/>
  <c r="P29" i="16"/>
  <c r="P30" i="16"/>
  <c r="H51" i="16"/>
  <c r="F31" i="18"/>
  <c r="G51" i="19"/>
  <c r="P30" i="21"/>
  <c r="H51" i="21"/>
  <c r="I53" i="6"/>
  <c r="I54" i="6"/>
  <c r="K31" i="15"/>
  <c r="G51" i="21"/>
  <c r="I58" i="6"/>
  <c r="I59" i="6"/>
  <c r="K31" i="14"/>
  <c r="H51" i="14"/>
  <c r="G51" i="15"/>
  <c r="F31" i="16"/>
  <c r="E51" i="16"/>
  <c r="F31" i="20"/>
  <c r="G51" i="20"/>
  <c r="F31" i="21"/>
  <c r="P25" i="21"/>
  <c r="P28" i="21"/>
  <c r="P29" i="21"/>
  <c r="E51" i="21"/>
  <c r="H57" i="6"/>
  <c r="E37" i="12"/>
  <c r="P30" i="12"/>
  <c r="E37" i="17"/>
  <c r="K31" i="17"/>
  <c r="G37" i="17"/>
  <c r="G31" i="17"/>
  <c r="E38" i="8"/>
  <c r="G38" i="8"/>
  <c r="H37" i="10"/>
  <c r="H51" i="10" s="1"/>
  <c r="G37" i="10"/>
  <c r="G51" i="10" s="1"/>
  <c r="K31" i="21"/>
  <c r="K31" i="20"/>
  <c r="K31" i="19"/>
  <c r="K31" i="18"/>
  <c r="F31" i="17"/>
  <c r="K31" i="16"/>
  <c r="F31" i="12"/>
  <c r="K31" i="12"/>
  <c r="G31" i="10"/>
  <c r="P30" i="10"/>
  <c r="F31" i="10"/>
  <c r="K31" i="10"/>
  <c r="L31" i="10"/>
  <c r="F56" i="10" s="1"/>
  <c r="E37" i="10"/>
  <c r="G37" i="8"/>
  <c r="H37" i="8"/>
  <c r="E37" i="8"/>
  <c r="K37" i="8" s="1"/>
  <c r="G51" i="18" l="1"/>
  <c r="K37" i="13"/>
  <c r="K51" i="13" s="1"/>
  <c r="L53" i="13" s="1"/>
  <c r="E51" i="13"/>
  <c r="K37" i="12"/>
  <c r="L31" i="18"/>
  <c r="F56" i="18" s="1"/>
  <c r="H51" i="17"/>
  <c r="F56" i="17"/>
  <c r="G51" i="17"/>
  <c r="E51" i="17"/>
  <c r="E51" i="18"/>
  <c r="L54" i="18"/>
  <c r="G56" i="6" s="1"/>
  <c r="L53" i="18"/>
  <c r="F58" i="18"/>
  <c r="I19" i="22" s="1"/>
  <c r="J19" i="22" s="1"/>
  <c r="H51" i="12"/>
  <c r="G51" i="12"/>
  <c r="L31" i="12"/>
  <c r="E51" i="12"/>
  <c r="E51" i="10"/>
  <c r="K51" i="10"/>
  <c r="K51" i="8"/>
  <c r="L53" i="8" s="1"/>
  <c r="L54" i="13" l="1"/>
  <c r="G49" i="6" s="1"/>
  <c r="K51" i="17"/>
  <c r="G55" i="6" s="1"/>
  <c r="I56" i="6"/>
  <c r="H56" i="6"/>
  <c r="K51" i="12"/>
  <c r="L53" i="12" s="1"/>
  <c r="L53" i="10"/>
  <c r="L54" i="10"/>
  <c r="G50" i="6" s="1"/>
  <c r="L54" i="12" l="1"/>
  <c r="G48" i="6" s="1"/>
  <c r="H50" i="6"/>
  <c r="J51" i="8"/>
  <c r="I51" i="8"/>
  <c r="F51" i="8"/>
  <c r="D51" i="8"/>
  <c r="J31" i="8"/>
  <c r="H31" i="8"/>
  <c r="E31" i="8"/>
  <c r="P30" i="8" l="1"/>
  <c r="F31" i="8"/>
  <c r="G31" i="8"/>
  <c r="K31" i="8"/>
  <c r="L54" i="8" s="1"/>
  <c r="G51" i="6" s="1"/>
  <c r="G60" i="6" s="1"/>
  <c r="H49" i="6" s="1"/>
  <c r="I49" i="6" s="1"/>
  <c r="F56" i="13" s="1"/>
  <c r="F58" i="13" s="1"/>
  <c r="I12" i="22" s="1"/>
  <c r="J12" i="22" s="1"/>
  <c r="H55" i="6" l="1"/>
  <c r="H48" i="6"/>
  <c r="I48" i="6" s="1"/>
  <c r="F56" i="12" s="1"/>
  <c r="F58" i="12" s="1"/>
  <c r="I11" i="22" s="1"/>
  <c r="J11" i="22" s="1"/>
  <c r="H51" i="6"/>
  <c r="E51" i="8"/>
  <c r="H51" i="8"/>
  <c r="L31" i="8"/>
  <c r="F22" i="6"/>
  <c r="F45" i="6" s="1"/>
  <c r="H60" i="6" l="1"/>
  <c r="I51" i="6"/>
  <c r="F56" i="8" s="1"/>
  <c r="I55" i="6"/>
  <c r="F58" i="17" s="1"/>
  <c r="I18" i="22" s="1"/>
  <c r="J18" i="22" s="1"/>
  <c r="I50" i="6"/>
  <c r="F58" i="10" s="1"/>
  <c r="I13" i="22" s="1"/>
  <c r="J13" i="22" s="1"/>
  <c r="G51" i="8"/>
  <c r="F58" i="8" l="1"/>
  <c r="I14" i="22" s="1"/>
  <c r="J14" i="22" s="1"/>
  <c r="I60" i="6"/>
</calcChain>
</file>

<file path=xl/sharedStrings.xml><?xml version="1.0" encoding="utf-8"?>
<sst xmlns="http://schemas.openxmlformats.org/spreadsheetml/2006/main" count="818" uniqueCount="243">
  <si>
    <t>Break Time</t>
  </si>
  <si>
    <t>Non-Staff Costs</t>
  </si>
  <si>
    <t>Other</t>
  </si>
  <si>
    <t>Billing</t>
  </si>
  <si>
    <t>Human Resources</t>
  </si>
  <si>
    <t>Legal</t>
  </si>
  <si>
    <t>Plant/Building Maintenance</t>
  </si>
  <si>
    <t>Support Staff</t>
  </si>
  <si>
    <t>Agency Director</t>
  </si>
  <si>
    <t>Software/IT</t>
  </si>
  <si>
    <t>Lease and Rental</t>
  </si>
  <si>
    <t>Utilities</t>
  </si>
  <si>
    <t>Annual Salary</t>
  </si>
  <si>
    <t>County/Agency Administration</t>
  </si>
  <si>
    <t>Productivity Percentage</t>
  </si>
  <si>
    <t>Holiday Hours</t>
  </si>
  <si>
    <t>Staff Hours Converted to FTE</t>
  </si>
  <si>
    <t>Provider/Agency Name:</t>
  </si>
  <si>
    <t>M.D.</t>
  </si>
  <si>
    <t>Ph.D.</t>
  </si>
  <si>
    <t>Bachelors degree level</t>
  </si>
  <si>
    <t>Masters degree level</t>
  </si>
  <si>
    <t>Advanced Practice Nurse Prescriber with Psychiatric Specialty</t>
  </si>
  <si>
    <t>Registered Nurse</t>
  </si>
  <si>
    <t>Certified Peer Specialist</t>
  </si>
  <si>
    <t>Rehab Worker</t>
  </si>
  <si>
    <t>Associate Degree</t>
  </si>
  <si>
    <t>Qualified Treatment Trainee Type 1</t>
  </si>
  <si>
    <t>Qualified Treatment Trainee Type 2</t>
  </si>
  <si>
    <t>Other Provider Type</t>
  </si>
  <si>
    <t>Choose Professional Provider Type</t>
  </si>
  <si>
    <t xml:space="preserve">*NOTE:  A Rate is automatically renewed unless the organization establishes a new rate.  For this reason, the date of this rate sheet may not be the current year.  </t>
  </si>
  <si>
    <t>for example 1/1/2018 - 12/31/2018 or 2018</t>
  </si>
  <si>
    <t>2. Service Planning</t>
  </si>
  <si>
    <t>3. Service Facilitation</t>
  </si>
  <si>
    <t>4. Diagnostic Evaluations</t>
  </si>
  <si>
    <t>5. Medication Management</t>
  </si>
  <si>
    <t>6. Physical Health Monitoring</t>
  </si>
  <si>
    <t>7. Peer Support</t>
  </si>
  <si>
    <t>8. Individual Skill Development and Enhancement</t>
  </si>
  <si>
    <t>9.  Employment-Related Skill Training</t>
  </si>
  <si>
    <t>10.  Individual and/or Family Psychoeducation</t>
  </si>
  <si>
    <t>11. Wellness Management and Recovery / Recovery Support Services</t>
  </si>
  <si>
    <t>12. Psychotherapy</t>
  </si>
  <si>
    <t>13. Substance Abuse Treatment</t>
  </si>
  <si>
    <t>1. Screening and Assessment</t>
  </si>
  <si>
    <t>Comprehensive Community Services Program - Service Array</t>
  </si>
  <si>
    <t>https://www.forwardhealth.wi.gov/kw/pdf/2014-42.pdf</t>
  </si>
  <si>
    <t>SECTION 1:  DIRECT TO CCS PROGRAM COSTS</t>
  </si>
  <si>
    <t>CCS-Related Training Costs</t>
  </si>
  <si>
    <t>Notes / Justification</t>
  </si>
  <si>
    <t>TOTAL DIRECT TO CCS PROGRAM COSTS</t>
  </si>
  <si>
    <t>Costs that Support Direct CCS Program Operation</t>
  </si>
  <si>
    <t>Accounting / Financial</t>
  </si>
  <si>
    <t>Annual Salary Supporing the CCS Program</t>
  </si>
  <si>
    <t>TOTAL DIRECT TO PROGRAM AND OVERHEAD COSTS:</t>
  </si>
  <si>
    <r>
      <rPr>
        <b/>
        <sz val="11"/>
        <color theme="1"/>
        <rFont val="Calibri"/>
        <family val="2"/>
        <scheme val="minor"/>
      </rPr>
      <t>Hours Worked/Week</t>
    </r>
    <r>
      <rPr>
        <sz val="11"/>
        <color theme="1"/>
        <rFont val="Calibri"/>
        <family val="2"/>
        <scheme val="minor"/>
      </rPr>
      <t xml:space="preserve"> </t>
    </r>
    <r>
      <rPr>
        <sz val="8"/>
        <color theme="1"/>
        <rFont val="Calibri"/>
        <family val="2"/>
        <scheme val="minor"/>
      </rPr>
      <t>(include CCS and non-CCS hours)</t>
    </r>
  </si>
  <si>
    <t>*Program Billable Time = direct service delivery time, provider travel time, and provider documentation time.  
Note: If a direct service is not provided, then travel and documentation time cannot be billed.</t>
  </si>
  <si>
    <t>Total Hours Worked Per Year</t>
  </si>
  <si>
    <t>Hourly Pay Rate</t>
  </si>
  <si>
    <r>
      <t>Staff hours Supporting the CCS Program Weekly</t>
    </r>
    <r>
      <rPr>
        <sz val="10"/>
        <color theme="1"/>
        <rFont val="Calibri"/>
        <family val="2"/>
        <scheme val="minor"/>
      </rPr>
      <t xml:space="preserve"> 
</t>
    </r>
    <r>
      <rPr>
        <sz val="8"/>
        <color theme="1"/>
        <rFont val="Calibri"/>
        <family val="2"/>
        <scheme val="minor"/>
      </rPr>
      <t>(include productive/direct billable and non-productive time)</t>
    </r>
  </si>
  <si>
    <t>Timeframe Rates Apply*:</t>
  </si>
  <si>
    <t>CCS Orientation and Training Hours</t>
  </si>
  <si>
    <t>Number of hours available to bill services direct to client after subtracting out necessary but non-productive time:</t>
  </si>
  <si>
    <t>Hours entered should reflect the following time frame:</t>
  </si>
  <si>
    <r>
      <rPr>
        <b/>
        <sz val="12"/>
        <color rgb="FFC00000"/>
        <rFont val="Calibri"/>
        <family val="2"/>
        <scheme val="minor"/>
      </rPr>
      <t xml:space="preserve">Instructions: </t>
    </r>
    <r>
      <rPr>
        <sz val="11"/>
        <color rgb="FFC00000"/>
        <rFont val="Calibri"/>
        <family val="2"/>
        <scheme val="minor"/>
      </rPr>
      <t xml:space="preserve">Please enter data into orange shaded cells. Grey shaded cells will auto-fill.  Click on </t>
    </r>
    <r>
      <rPr>
        <u/>
        <sz val="11"/>
        <color rgb="FF0000FF"/>
        <rFont val="Calibri"/>
        <family val="2"/>
        <scheme val="minor"/>
      </rPr>
      <t xml:space="preserve">hyperlinks </t>
    </r>
    <r>
      <rPr>
        <sz val="11"/>
        <color rgb="FFC00000"/>
        <rFont val="Calibri"/>
        <family val="2"/>
        <scheme val="minor"/>
      </rPr>
      <t>for definitions / additional information.</t>
    </r>
  </si>
  <si>
    <t>Percentage of CCS-allocated time that is necessary but non-productive (not direct service time):</t>
  </si>
  <si>
    <t>Other (explain)</t>
  </si>
  <si>
    <t>Service Array Service(s) to be Provided:</t>
  </si>
  <si>
    <r>
      <rPr>
        <b/>
        <sz val="14"/>
        <color rgb="FFC00000"/>
        <rFont val="Calibri"/>
        <family val="2"/>
        <scheme val="minor"/>
      </rPr>
      <t>Instructions:</t>
    </r>
    <r>
      <rPr>
        <sz val="14"/>
        <color rgb="FFC00000"/>
        <rFont val="Calibri"/>
        <family val="2"/>
        <scheme val="minor"/>
      </rPr>
      <t xml:space="preserve"> </t>
    </r>
    <r>
      <rPr>
        <sz val="11"/>
        <color rgb="FFC00000"/>
        <rFont val="Calibri"/>
        <family val="2"/>
        <scheme val="minor"/>
      </rPr>
      <t>This worksheet will account for staff time that is not productive (not direct service time), but is necessary to support your CCS program.  Please enter data into orange shaded cells. Grey shaded cells auto-fill.  Click on</t>
    </r>
    <r>
      <rPr>
        <sz val="11"/>
        <color theme="1" tint="0.14999847407452621"/>
        <rFont val="Calibri"/>
        <family val="2"/>
        <scheme val="minor"/>
      </rPr>
      <t xml:space="preserve"> </t>
    </r>
    <r>
      <rPr>
        <u/>
        <sz val="11"/>
        <color rgb="FF0000FF"/>
        <rFont val="Calibri"/>
        <family val="2"/>
        <scheme val="minor"/>
      </rPr>
      <t>hyperlinks</t>
    </r>
    <r>
      <rPr>
        <sz val="11"/>
        <color theme="1" tint="0.14999847407452621"/>
        <rFont val="Calibri"/>
        <family val="2"/>
        <scheme val="minor"/>
      </rPr>
      <t xml:space="preserve"> </t>
    </r>
    <r>
      <rPr>
        <sz val="11"/>
        <color rgb="FFC00000"/>
        <rFont val="Calibri"/>
        <family val="2"/>
        <scheme val="minor"/>
      </rPr>
      <t>for definitions / additional information.</t>
    </r>
  </si>
  <si>
    <t>%</t>
  </si>
  <si>
    <t>TOTAL DIRECT TO PROGRAM AND OVERHEAD COSTS</t>
  </si>
  <si>
    <t>*Program Billable Time = direct service delivery time, provider travel time, and provider documentation time.  Note: If a direct service is not provided, then travel and documentation time cannot be billed.</t>
  </si>
  <si>
    <t xml:space="preserve">    </t>
  </si>
  <si>
    <t>CCS Provider Rate Summary</t>
  </si>
  <si>
    <t>*Billable Activities  = direct service delivery time, provider travel time, and provider documentation time.  
 Note: If a direct service is not provided, then travel and documentation time cannot be billed.</t>
  </si>
  <si>
    <t>Hourly Individual Rate for Billable Activites*</t>
  </si>
  <si>
    <t>Hourly Group Rate for Billable Activites**</t>
  </si>
  <si>
    <t>Group rates are 25% of Individual rates.</t>
  </si>
  <si>
    <t>Total CCS direct service hours</t>
  </si>
  <si>
    <t xml:space="preserve">Number direct service hrs per staff type </t>
  </si>
  <si>
    <r>
      <rPr>
        <b/>
        <sz val="11"/>
        <color theme="1" tint="0.14999847407452621"/>
        <rFont val="Calibri"/>
        <family val="2"/>
        <scheme val="minor"/>
      </rPr>
      <t xml:space="preserve">Please note: </t>
    </r>
    <r>
      <rPr>
        <sz val="11"/>
        <color theme="1" tint="0.14999847407452621"/>
        <rFont val="Calibri"/>
        <family val="2"/>
        <scheme val="minor"/>
      </rPr>
      <t>This is not a data entry form; data will populate as you comlpete the applicable worksheets.</t>
    </r>
  </si>
  <si>
    <t>CCS Clinician Supervisor Time</t>
  </si>
  <si>
    <t>CCS Program Clinical Supervisor Time</t>
  </si>
  <si>
    <t>Support Staff Time Allocable to CCS</t>
  </si>
  <si>
    <t>CCS-Related Travel Costs</t>
  </si>
  <si>
    <t>All other direct CCS program support costs</t>
  </si>
  <si>
    <r>
      <t xml:space="preserve">General Overhead Costs - </t>
    </r>
    <r>
      <rPr>
        <sz val="12"/>
        <color theme="1"/>
        <rFont val="Calibri"/>
        <family val="2"/>
        <scheme val="minor"/>
      </rPr>
      <t>costs that reflect central services related to overall agency operations that are allocable to all agency programs including CCS.</t>
    </r>
  </si>
  <si>
    <t xml:space="preserve">  Accounting/Financial</t>
  </si>
  <si>
    <t xml:space="preserve">  Billing</t>
  </si>
  <si>
    <t xml:space="preserve">  Human Resources</t>
  </si>
  <si>
    <t xml:space="preserve">  Legal</t>
  </si>
  <si>
    <t xml:space="preserve">  Plant/Building Maintenance</t>
  </si>
  <si>
    <t xml:space="preserve">  Support Staff</t>
  </si>
  <si>
    <t xml:space="preserve">  Agency Director</t>
  </si>
  <si>
    <t xml:space="preserve">  Software/IT</t>
  </si>
  <si>
    <t xml:space="preserve">  Lease and Rental</t>
  </si>
  <si>
    <t xml:space="preserve">  Utilities</t>
  </si>
  <si>
    <t xml:space="preserve">  County Agency Administration</t>
  </si>
  <si>
    <t>Other (please explain)</t>
  </si>
  <si>
    <t>Professional Provider Type</t>
  </si>
  <si>
    <t>General Instructions</t>
  </si>
  <si>
    <t>Direct to Service and Overhead Costs Allocable to Each Provider Type</t>
  </si>
  <si>
    <t>CCS Provider Rate Worksheet - Staff Costs and Productivity</t>
  </si>
  <si>
    <t>PART 1:  STAFF RELATED DIRECT TO CCS PROGRAM COSTS</t>
  </si>
  <si>
    <t>Number of paid Holiday Hours a staff is provided during the timeframe for which the rates are being set.</t>
  </si>
  <si>
    <t>Paid Time Off (PTO) Hours</t>
  </si>
  <si>
    <t>Holiday Hours Allocable to CCS</t>
  </si>
  <si>
    <t>automatically calculated</t>
  </si>
  <si>
    <t>Hours of PTO (in addition to Holiday Hours already captured) during the timeframe for which the rates are being set.</t>
  </si>
  <si>
    <t>PTO Hours Allocable to CCS</t>
  </si>
  <si>
    <t>Break Hours Allocable to CCS</t>
  </si>
  <si>
    <r>
      <t>Staff hours Supporting the CCS Program Annually</t>
    </r>
    <r>
      <rPr>
        <sz val="10"/>
        <color theme="1"/>
        <rFont val="Calibri"/>
        <family val="2"/>
        <scheme val="minor"/>
      </rPr>
      <t xml:space="preserve"> </t>
    </r>
    <r>
      <rPr>
        <sz val="8"/>
        <color theme="1"/>
        <rFont val="Calibri"/>
        <family val="2"/>
        <scheme val="minor"/>
      </rPr>
      <t>(includes productive/direct billable and non-productive time)</t>
    </r>
  </si>
  <si>
    <t>Time staff invest participating in CCS related orientation and ongoing trainings, webinars, self-study, etc.</t>
  </si>
  <si>
    <r>
      <t xml:space="preserve">The Staff Productivity Section </t>
    </r>
    <r>
      <rPr>
        <sz val="12"/>
        <color theme="1"/>
        <rFont val="Calibri"/>
        <family val="2"/>
        <scheme val="minor"/>
      </rPr>
      <t xml:space="preserve">captures staff time that is not productive (not direct service time), but is necessary to support your CCS program. </t>
    </r>
  </si>
  <si>
    <t xml:space="preserve">PART 2:  STAFF PRODUCTIVITY </t>
  </si>
  <si>
    <t xml:space="preserve">Following are Service Categories included on the CCS Service Array.  For more information, including services allowable under each category and allowable provider types, please see Attachment 1 of the ForwardHealth Update 2014-42:
</t>
  </si>
  <si>
    <t>MD</t>
  </si>
  <si>
    <t>PhD</t>
  </si>
  <si>
    <t>BA</t>
  </si>
  <si>
    <t>MA</t>
  </si>
  <si>
    <t>Reg Nurse</t>
  </si>
  <si>
    <t>Cert Peer Spec</t>
  </si>
  <si>
    <t>Assoc Degree</t>
  </si>
  <si>
    <t>QTT 1</t>
  </si>
  <si>
    <t>QTT 2</t>
  </si>
  <si>
    <t>APNP-S</t>
  </si>
  <si>
    <t>Provider Worksheet</t>
  </si>
  <si>
    <t>Column1</t>
  </si>
  <si>
    <t>Instructions</t>
  </si>
  <si>
    <t xml:space="preserve">Begin by completing the </t>
  </si>
  <si>
    <t>Nativgate to:</t>
  </si>
  <si>
    <t>https://www.dhs.wisconsin.gov/business/allow-cost-manual.htm.</t>
  </si>
  <si>
    <t>Summary</t>
  </si>
  <si>
    <t xml:space="preserve">SUMMARY </t>
  </si>
  <si>
    <t>which will provide a summary of your direct service rates for each professional provider type.</t>
  </si>
  <si>
    <t>Navigate to:</t>
  </si>
  <si>
    <t>DEFINITIONS</t>
  </si>
  <si>
    <t>PART 2:  STAFF PRODUCTIVITY</t>
  </si>
  <si>
    <t>Direct to CCS Program Costs</t>
  </si>
  <si>
    <t>General Overhead Costs</t>
  </si>
  <si>
    <t>Staff Productivity</t>
  </si>
  <si>
    <t>Professional Type:</t>
  </si>
  <si>
    <t>Please Specify Provider Type:</t>
  </si>
  <si>
    <t>Program and Overhead Costs</t>
  </si>
  <si>
    <t>worksheet.</t>
  </si>
  <si>
    <t>Total Cost of MD staff and other allocated direct to program and overhead costs as calculated in the "Program and Overhead Costs" worksheet.</t>
  </si>
  <si>
    <t>Total Cost of Ph.D. staff and other allocated direct to program and overhead costs as calculated in the "Program and Overhead Costs" worksheet.</t>
  </si>
  <si>
    <t>Total Cost of BA staff and other allocated direct to program and overhead costs as calculated in the "Program and Overhead Costs" worksheet.</t>
  </si>
  <si>
    <t>Total Cost of MA staff and other allocated direct to program and overhead costs as calculated in the "Program and Overhead Costs" worksheet.</t>
  </si>
  <si>
    <t>Total Cost of APNP-PS staff and other allocated direct to program and overhead costs as calculated in the "Program and Overhead Costs" worksheet.</t>
  </si>
  <si>
    <t>Total Cost of Registered Nurse staff and other allocated direct to program and overhead costs as calculated in the "Program and Overhead Costs" worksheet.</t>
  </si>
  <si>
    <t>Total Cost of CPS staff and other allocated direct to program and overhead costs as calculated in the "Program and Overhead Costs" worksheet.</t>
  </si>
  <si>
    <t>Total Cost of Rehab Worker staff and other allocated direct to program and overhead costs as calculated in the "Program and Overhead Costs" worksheet.</t>
  </si>
  <si>
    <t>Total Cost of Assoc Degree staff and other allocated direct to program and overhead costs as calculated in the "Program and Overhead Costs" worksheet.</t>
  </si>
  <si>
    <t>Total Cost of QTT Type 1 staff and other allocated direct to program and overhead costs as calculated in the "Program and Overhead Costs" worksheet.</t>
  </si>
  <si>
    <t>Total Cost of QTT Type 2 staff and other allocated direct to program and overhead costs as calculated in the "Program and Overhead Costs" worksheet.</t>
  </si>
  <si>
    <t>Total Cost of Other Provider Type staff and other allocated direct to program and overhead costs as calculated in the "Program and Overhead Costs" worksheet.</t>
  </si>
  <si>
    <t>ATTACHMENT 4</t>
  </si>
  <si>
    <t>The following table lists the procedure code and modifiers that providers are required to use when submitting interim claims for service delivery time and documentation time.</t>
  </si>
  <si>
    <t>Procedure Code</t>
  </si>
  <si>
    <t>Procedure Code Description</t>
  </si>
  <si>
    <t>Professional Provider Type and Modifier</t>
  </si>
  <si>
    <t>Individual Service vs. Group Service and Modifier</t>
  </si>
  <si>
    <t>State-Wide Interim Rate (Per 15 Minutes)</t>
  </si>
  <si>
    <t>H2017</t>
  </si>
  <si>
    <t>Psychosocial Rehabilitation Services, per 15 minutes</t>
  </si>
  <si>
    <t>UA</t>
  </si>
  <si>
    <t>Individual</t>
  </si>
  <si>
    <t>U5</t>
  </si>
  <si>
    <t>Group</t>
  </si>
  <si>
    <t>HQ</t>
  </si>
  <si>
    <t>HP</t>
  </si>
  <si>
    <t>HN</t>
  </si>
  <si>
    <t>HO</t>
  </si>
  <si>
    <t>UB</t>
  </si>
  <si>
    <t>TD</t>
  </si>
  <si>
    <t>U8</t>
  </si>
  <si>
    <t>Rehabilitation Worker</t>
  </si>
  <si>
    <t>U9</t>
  </si>
  <si>
    <t>UD</t>
  </si>
  <si>
    <t>U7</t>
  </si>
  <si>
    <t>U6</t>
  </si>
  <si>
    <t>UC</t>
  </si>
  <si>
    <t>ForwardHealth Update No. 2014-42</t>
  </si>
  <si>
    <t>Procedure Code Information for the Comprehensive Community Services Benefit</t>
  </si>
  <si>
    <t>Hourly Equivalent</t>
  </si>
  <si>
    <t>Adapted from:</t>
  </si>
  <si>
    <t>Costs Associated with Providing CCS Services:</t>
  </si>
  <si>
    <t xml:space="preserve">Activity other than billable services (direct service, documentation and travel) that a provider needs to complete in order to provide the services.  This may include, for example, related phone calls, time invested in travel to a consumer's home when the consumer was not there and the service couldn't be provided, or meeting with another provider (e.g. a service facilitator) regarding a CCS consumer.  </t>
  </si>
  <si>
    <r>
      <t xml:space="preserve">Each agency should have a method of tracking their actual overhead costs and allocating these costs across programs. </t>
    </r>
    <r>
      <rPr>
        <i/>
        <sz val="11"/>
        <color theme="1"/>
        <rFont val="Calibri"/>
        <family val="2"/>
        <scheme val="minor"/>
      </rPr>
      <t xml:space="preserve"> 
</t>
    </r>
    <r>
      <rPr>
        <sz val="11"/>
        <color theme="1"/>
        <rFont val="Calibri"/>
        <family val="2"/>
        <scheme val="minor"/>
      </rPr>
      <t>General Overhead costs may include but not be limited to:</t>
    </r>
  </si>
  <si>
    <t>SECTION 2:  ALLOCABLE GENERAL OVERHEAD COSTS</t>
  </si>
  <si>
    <t>TOTAL OVERHEAD COSTS ALLOCABLE TO CCS:</t>
  </si>
  <si>
    <t>Amount Allocable to CCS</t>
  </si>
  <si>
    <t>Annual Holiday Hours</t>
  </si>
  <si>
    <t>Annual PTO Hours</t>
  </si>
  <si>
    <t>Annual Necessary but Non-Billable CCS-Related Hours</t>
  </si>
  <si>
    <t>Annual CCS Orientation and Training Hours</t>
  </si>
  <si>
    <t>Please Note: Hourly Rate will Adjust as you complete worksheets for additional provider types.  Once you have completed worksheets for all types of staff, go to the Summary Tab for a list of your provider rates.</t>
  </si>
  <si>
    <t xml:space="preserve">Upon completing a worksheet for each type of CCS worker you employ, please navigate to the </t>
  </si>
  <si>
    <r>
      <t xml:space="preserve">Annual Fringe  </t>
    </r>
    <r>
      <rPr>
        <sz val="8"/>
        <color theme="1"/>
        <rFont val="Calibri"/>
        <family val="2"/>
        <scheme val="minor"/>
      </rPr>
      <t>(For example: retirement, PTO, HSA)</t>
    </r>
  </si>
  <si>
    <r>
      <t xml:space="preserve">Other Annual Costs  </t>
    </r>
    <r>
      <rPr>
        <sz val="8"/>
        <color theme="1"/>
        <rFont val="Calibri"/>
        <family val="2"/>
        <scheme val="minor"/>
      </rPr>
      <t>(e.g. employer match of payroll taxes)</t>
    </r>
  </si>
  <si>
    <t xml:space="preserve">Once you have completed a worksheet for each type of CCS worker you employ, please naviate to the </t>
  </si>
  <si>
    <t xml:space="preserve">which will provide a summary of your direct </t>
  </si>
  <si>
    <t>service rates for each professional provider type.</t>
  </si>
  <si>
    <r>
      <t xml:space="preserve">Include Supervisor's time, not the time of staff being supervised. 
</t>
    </r>
    <r>
      <rPr>
        <i/>
        <sz val="11"/>
        <color theme="1"/>
        <rFont val="Calibri"/>
        <family val="2"/>
        <scheme val="minor"/>
      </rPr>
      <t xml:space="preserve">Note: </t>
    </r>
    <r>
      <rPr>
        <sz val="11"/>
        <color theme="1"/>
        <rFont val="Calibri"/>
        <family val="2"/>
        <scheme val="minor"/>
      </rPr>
      <t>A CCS Supervisor could also spend a portion of his or her time as an allowable service provider providing a service identified on the CCS Service Array.  This time would represent service delivery time, not supervision time.</t>
    </r>
  </si>
  <si>
    <t>Time spent by staff not described in DHS 36.10 who are directly supporting the CCS Program.</t>
  </si>
  <si>
    <t>Costs that directly contribute to the CCS program (e.g. office supplies or equipment used exclusively for your CCS program)</t>
  </si>
  <si>
    <t>CCS Provider Rate Workbook</t>
  </si>
  <si>
    <t>Once you have completed the Program and Overhead Costs worksheet, complete a worksheet for each professional type for which you currently have CCS staff, regarless of whether or not that particular type of staff will be providing services in the county who is requesting your rates.  For example, if your agency employs BA, MA, and rehab worker staff, you must complete each of these worksheets.</t>
  </si>
  <si>
    <t xml:space="preserve">Gross Hourly Pay Rate </t>
  </si>
  <si>
    <t>% of Overhead Costs Allocable to CCS</t>
  </si>
  <si>
    <t>Justification:</t>
  </si>
  <si>
    <t xml:space="preserve">Overhead Cost Amount </t>
  </si>
  <si>
    <r>
      <rPr>
        <b/>
        <sz val="13"/>
        <color rgb="FFC00000"/>
        <rFont val="Calibri"/>
        <family val="2"/>
        <scheme val="minor"/>
      </rPr>
      <t xml:space="preserve">Instructions: </t>
    </r>
    <r>
      <rPr>
        <sz val="13"/>
        <color rgb="FFC00000"/>
        <rFont val="Calibri"/>
        <family val="2"/>
        <scheme val="minor"/>
      </rPr>
      <t xml:space="preserve">Please enter data into orange shaded cells. Grey shaded cells will auto-fill.  Click on </t>
    </r>
    <r>
      <rPr>
        <u/>
        <sz val="13"/>
        <color rgb="FF0000FF"/>
        <rFont val="Calibri"/>
        <family val="2"/>
        <scheme val="minor"/>
      </rPr>
      <t xml:space="preserve">hyperlinks </t>
    </r>
    <r>
      <rPr>
        <sz val="13"/>
        <color rgb="FFC00000"/>
        <rFont val="Calibri"/>
        <family val="2"/>
        <scheme val="minor"/>
      </rPr>
      <t>for definitions / additional information.</t>
    </r>
  </si>
  <si>
    <r>
      <rPr>
        <b/>
        <sz val="12"/>
        <color rgb="FFC00000"/>
        <rFont val="Calibri"/>
        <family val="2"/>
        <scheme val="minor"/>
      </rPr>
      <t xml:space="preserve">INSTRUCTIONS: </t>
    </r>
    <r>
      <rPr>
        <sz val="12"/>
        <color rgb="FFC00000"/>
        <rFont val="Calibri"/>
        <family val="2"/>
        <scheme val="minor"/>
      </rPr>
      <t xml:space="preserve">Click on the links to complete a worksheet </t>
    </r>
    <r>
      <rPr>
        <b/>
        <sz val="12"/>
        <color rgb="FFC00000"/>
        <rFont val="Calibri"/>
        <family val="2"/>
        <scheme val="minor"/>
      </rPr>
      <t xml:space="preserve">for each professional type for which you currently have CCS staff.  </t>
    </r>
    <r>
      <rPr>
        <sz val="12"/>
        <color rgb="FFC00000"/>
        <rFont val="Calibri"/>
        <family val="2"/>
        <scheme val="minor"/>
      </rPr>
      <t>To use this tool statewide, enter information for all CCS staff, regarless of whether or not that particular type of staff will be providing services in the county who is requesting your rates.  For example, if your agency employs BA, MA, and rehab worker staff, you must complete each of these worksheets.</t>
    </r>
  </si>
  <si>
    <r>
      <rPr>
        <b/>
        <sz val="10"/>
        <color theme="1"/>
        <rFont val="Calibri"/>
        <family val="2"/>
        <scheme val="minor"/>
      </rPr>
      <t xml:space="preserve">Note: </t>
    </r>
    <r>
      <rPr>
        <sz val="10"/>
        <color theme="1"/>
        <rFont val="Calibri"/>
        <family val="2"/>
        <scheme val="minor"/>
      </rPr>
      <t>Some Direct to Program Costs will also be accounted for on the Provider Rate Worksheets.  It is important to not enter the same information twice.</t>
    </r>
  </si>
  <si>
    <r>
      <rPr>
        <b/>
        <u/>
        <sz val="12"/>
        <color theme="1"/>
        <rFont val="Calibri"/>
        <family val="2"/>
        <scheme val="minor"/>
      </rPr>
      <t>Direct to CCS Program Costs</t>
    </r>
    <r>
      <rPr>
        <b/>
        <sz val="12"/>
        <color theme="1"/>
        <rFont val="Calibri"/>
        <family val="2"/>
        <scheme val="minor"/>
      </rPr>
      <t xml:space="preserve"> - </t>
    </r>
    <r>
      <rPr>
        <sz val="12"/>
        <color theme="1"/>
        <rFont val="Calibri"/>
        <family val="2"/>
        <scheme val="minor"/>
      </rPr>
      <t>costs that directly support CCS program operation</t>
    </r>
    <r>
      <rPr>
        <b/>
        <sz val="12"/>
        <color theme="1"/>
        <rFont val="Calibri"/>
        <family val="2"/>
        <scheme val="minor"/>
      </rPr>
      <t xml:space="preserve"> 
</t>
    </r>
    <r>
      <rPr>
        <b/>
        <i/>
        <sz val="10"/>
        <color theme="1"/>
        <rFont val="Calibri"/>
        <family val="2"/>
        <scheme val="minor"/>
      </rPr>
      <t xml:space="preserve">Note: </t>
    </r>
    <r>
      <rPr>
        <i/>
        <sz val="10"/>
        <color theme="1"/>
        <rFont val="Calibri"/>
        <family val="2"/>
        <scheme val="minor"/>
      </rPr>
      <t>Some Direct to Program Costs will also be accounted for on the Provider Rate Worksheets.  It is important to not enter the same information twice / in more than one location in the Workbook.</t>
    </r>
  </si>
  <si>
    <r>
      <t xml:space="preserve">Mileage, meals, and lodging costs related to CCS program operation (e.g. related to training; providing/receiving supervision; provision of services).  
Note: </t>
    </r>
    <r>
      <rPr>
        <u/>
        <sz val="11"/>
        <color theme="1"/>
        <rFont val="Calibri"/>
        <family val="2"/>
        <scheme val="minor"/>
      </rPr>
      <t>Time</t>
    </r>
    <r>
      <rPr>
        <sz val="11"/>
        <color theme="1"/>
        <rFont val="Calibri"/>
        <family val="2"/>
        <scheme val="minor"/>
      </rPr>
      <t xml:space="preserve"> for travel related to the provision of a direct service would be included in the Provider Rate Worksheets.   
Resource: State of Wisconsin Pocket Travel Guide: https://dpm.wi.gov/Documents/BCER/Compensation/PocketTravelGuide.pdf</t>
    </r>
  </si>
  <si>
    <t>Costs related to providing CCS related tainings (e.g. registration fees; the cost to bring in/sponsor a presenter).  
Do not include time spent by service providing staff who attend trainings in this category (this is accounted or on the Provider Rate Worksheets)
Time related to supervisors attending CCS-specific training may be included here.</t>
  </si>
  <si>
    <t>Hours Worked per Week</t>
  </si>
  <si>
    <t>Hours Worked Per Year</t>
  </si>
  <si>
    <t xml:space="preserve">Annual Fringe  
</t>
  </si>
  <si>
    <t xml:space="preserve">Other Annual Employer Costs  </t>
  </si>
  <si>
    <r>
      <t>Staff hours Supporting the CCS Program Weekly</t>
    </r>
    <r>
      <rPr>
        <sz val="10"/>
        <color theme="1"/>
        <rFont val="Calibri"/>
        <family val="2"/>
        <scheme val="minor"/>
      </rPr>
      <t xml:space="preserve"> 
</t>
    </r>
  </si>
  <si>
    <t>Staff hours Supporting the CCS Program Annually</t>
  </si>
  <si>
    <t>Necessary but non-billable CCS-related hours (also referred to as non-productive time)</t>
  </si>
  <si>
    <t>Annual Wages</t>
  </si>
  <si>
    <t>Annual Wages Supporing the CCS Program</t>
  </si>
  <si>
    <t>Staff Related Direct to CCS Program Costs</t>
  </si>
  <si>
    <t>Gross Hourly Pay Rate</t>
  </si>
  <si>
    <t xml:space="preserve">Staff's gross hourly pay rate (before tax deductions).  If salaried, can be calculated by dividing annual salary by 2080. </t>
  </si>
  <si>
    <t>Include total number of hours the staff person works per week; CCS and non-CCS hours</t>
  </si>
  <si>
    <t>Hours Worked per Year</t>
  </si>
  <si>
    <t>Annual Fringe</t>
  </si>
  <si>
    <t>May include retirement, PTO, health care benefits, etc.  Don't include any benefits already included in Gross Pay Rate/Salary.</t>
  </si>
  <si>
    <t>Other Annual Employer Costs</t>
  </si>
  <si>
    <t>For example, employer match of payroll taxes.</t>
  </si>
  <si>
    <t>Staff Hours Supporting the CCS Program Weekly</t>
  </si>
  <si>
    <t xml:space="preserve">Include productive and non-productive time.
Productive time includes provision of a direct service, travel time realted to provision of a direct service, and documentation time related to provision of a direct service.
Non-productive time includes Activity other than billable services (direct service, documentation and travel) that a provider needs to complete in order to provide CCS services.  This may include, for example, collateral phone calls, time invested in travel to a consumer's home when the consumer was not there, collateral meetings with provider(s) (e.g. a service facilitator) regarding a CCS consumer when the consumer isn't present. </t>
  </si>
  <si>
    <t>Annual Wages Supporting the CCS Program</t>
  </si>
  <si>
    <r>
      <t>automatically calculated</t>
    </r>
    <r>
      <rPr>
        <sz val="11"/>
        <color theme="1"/>
        <rFont val="Calibri"/>
        <family val="2"/>
        <scheme val="minor"/>
      </rPr>
      <t xml:space="preserve"> (based on 2 paid 15 minute breaks per day)</t>
    </r>
  </si>
  <si>
    <t>North Central Health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</si>
</sst>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55"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0"/>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0"/>
      <color theme="1"/>
      <name val="Calibri"/>
      <family val="2"/>
      <scheme val="minor"/>
    </font>
    <font>
      <sz val="10"/>
      <name val="Calibri"/>
      <family val="2"/>
      <scheme val="minor"/>
    </font>
    <font>
      <b/>
      <sz val="11"/>
      <color theme="4" tint="-0.249977111117893"/>
      <name val="Calibri"/>
      <family val="2"/>
      <scheme val="minor"/>
    </font>
    <font>
      <b/>
      <u/>
      <sz val="12"/>
      <color theme="10"/>
      <name val="Calibri"/>
      <family val="2"/>
      <scheme val="minor"/>
    </font>
    <font>
      <sz val="14"/>
      <color theme="4" tint="-0.249977111117893"/>
      <name val="Calibri"/>
      <family val="2"/>
      <scheme val="minor"/>
    </font>
    <font>
      <sz val="14"/>
      <name val="Calibri"/>
      <family val="2"/>
      <scheme val="minor"/>
    </font>
    <font>
      <b/>
      <u/>
      <sz val="14"/>
      <color theme="10"/>
      <name val="Calibri"/>
      <family val="2"/>
      <scheme val="minor"/>
    </font>
    <font>
      <sz val="9"/>
      <color theme="1"/>
      <name val="Calibri"/>
      <family val="2"/>
      <scheme val="minor"/>
    </font>
    <font>
      <b/>
      <sz val="11"/>
      <name val="Calibri"/>
      <family val="2"/>
      <scheme val="minor"/>
    </font>
    <font>
      <u/>
      <sz val="10"/>
      <color theme="10"/>
      <name val="Calibri"/>
      <family val="2"/>
      <scheme val="minor"/>
    </font>
    <font>
      <i/>
      <sz val="8"/>
      <color theme="1"/>
      <name val="Calibri"/>
      <family val="2"/>
      <scheme val="minor"/>
    </font>
    <font>
      <sz val="8"/>
      <color theme="1"/>
      <name val="Calibri"/>
      <family val="2"/>
      <scheme val="minor"/>
    </font>
    <font>
      <b/>
      <sz val="12"/>
      <color rgb="FFC00000"/>
      <name val="Calibri"/>
      <family val="2"/>
      <scheme val="minor"/>
    </font>
    <font>
      <u/>
      <sz val="11"/>
      <color rgb="FF0000FF"/>
      <name val="Calibri"/>
      <family val="2"/>
      <scheme val="minor"/>
    </font>
    <font>
      <sz val="14"/>
      <color rgb="FFC00000"/>
      <name val="Calibri"/>
      <family val="2"/>
      <scheme val="minor"/>
    </font>
    <font>
      <b/>
      <sz val="14"/>
      <color rgb="FFC00000"/>
      <name val="Calibri"/>
      <family val="2"/>
      <scheme val="minor"/>
    </font>
    <font>
      <b/>
      <sz val="11"/>
      <color rgb="FFC00000"/>
      <name val="Calibri"/>
      <family val="2"/>
      <scheme val="minor"/>
    </font>
    <font>
      <sz val="11"/>
      <color rgb="FFC00000"/>
      <name val="Calibri"/>
      <family val="2"/>
      <scheme val="minor"/>
    </font>
    <font>
      <sz val="12"/>
      <color theme="1"/>
      <name val="Calibri"/>
      <family val="2"/>
      <scheme val="minor"/>
    </font>
    <font>
      <b/>
      <sz val="20"/>
      <color theme="1" tint="0.14999847407452621"/>
      <name val="Calibri"/>
      <family val="2"/>
      <scheme val="minor"/>
    </font>
    <font>
      <sz val="12"/>
      <color rgb="FFC00000"/>
      <name val="Calibri"/>
      <family val="2"/>
      <scheme val="minor"/>
    </font>
    <font>
      <sz val="12"/>
      <color theme="1" tint="0.14999847407452621"/>
      <name val="Calibri"/>
      <family val="2"/>
      <scheme val="minor"/>
    </font>
    <font>
      <b/>
      <sz val="12"/>
      <name val="Calibri"/>
      <family val="2"/>
      <scheme val="minor"/>
    </font>
    <font>
      <sz val="11"/>
      <color theme="1" tint="0.14999847407452621"/>
      <name val="Calibri"/>
      <family val="2"/>
      <scheme val="minor"/>
    </font>
    <font>
      <b/>
      <u/>
      <sz val="11"/>
      <color rgb="FFC00000"/>
      <name val="Calibri"/>
      <family val="2"/>
      <scheme val="minor"/>
    </font>
    <font>
      <b/>
      <sz val="11"/>
      <color theme="1" tint="0.14999847407452621"/>
      <name val="Calibri"/>
      <family val="2"/>
      <scheme val="minor"/>
    </font>
    <font>
      <b/>
      <u/>
      <sz val="12"/>
      <color theme="1"/>
      <name val="Calibri"/>
      <family val="2"/>
      <scheme val="minor"/>
    </font>
    <font>
      <i/>
      <sz val="11"/>
      <color theme="1"/>
      <name val="Calibri"/>
      <family val="2"/>
      <scheme val="minor"/>
    </font>
    <font>
      <b/>
      <u/>
      <sz val="11"/>
      <color rgb="FF0000FF"/>
      <name val="Calibri"/>
      <family val="2"/>
      <scheme val="minor"/>
    </font>
    <font>
      <b/>
      <u/>
      <sz val="16"/>
      <color theme="10"/>
      <name val="Calibri"/>
      <family val="2"/>
      <scheme val="minor"/>
    </font>
    <font>
      <i/>
      <sz val="10"/>
      <color theme="1"/>
      <name val="Calibri"/>
      <family val="2"/>
      <scheme val="minor"/>
    </font>
    <font>
      <b/>
      <i/>
      <sz val="10"/>
      <color theme="1"/>
      <name val="Calibri"/>
      <family val="2"/>
      <scheme val="minor"/>
    </font>
    <font>
      <sz val="11"/>
      <color theme="3" tint="-0.249977111117893"/>
      <name val="Calibri"/>
      <family val="2"/>
      <scheme val="minor"/>
    </font>
    <font>
      <u/>
      <sz val="12"/>
      <color theme="10"/>
      <name val="Calibri"/>
      <family val="2"/>
      <scheme val="minor"/>
    </font>
    <font>
      <b/>
      <sz val="10"/>
      <color theme="1"/>
      <name val="Calibri"/>
      <family val="2"/>
      <scheme val="minor"/>
    </font>
    <font>
      <b/>
      <sz val="18"/>
      <color theme="1" tint="0.14999847407452621"/>
      <name val="Calibri"/>
      <family val="2"/>
      <scheme val="minor"/>
    </font>
    <font>
      <b/>
      <sz val="16"/>
      <color theme="1" tint="0.14999847407452621"/>
      <name val="Calibri"/>
      <family val="2"/>
      <scheme val="minor"/>
    </font>
    <font>
      <b/>
      <sz val="16"/>
      <color theme="1"/>
      <name val="Calibri"/>
      <family val="2"/>
      <scheme val="minor"/>
    </font>
    <font>
      <b/>
      <sz val="18"/>
      <color theme="1"/>
      <name val="Calibri"/>
      <family val="2"/>
      <scheme val="minor"/>
    </font>
    <font>
      <sz val="7"/>
      <color theme="1"/>
      <name val="Calibri"/>
      <family val="2"/>
      <scheme val="minor"/>
    </font>
    <font>
      <b/>
      <i/>
      <sz val="11"/>
      <color theme="1"/>
      <name val="Calibri"/>
      <family val="2"/>
      <scheme val="minor"/>
    </font>
    <font>
      <sz val="13"/>
      <color rgb="FFC00000"/>
      <name val="Calibri"/>
      <family val="2"/>
      <scheme val="minor"/>
    </font>
    <font>
      <b/>
      <sz val="13"/>
      <color rgb="FFC00000"/>
      <name val="Calibri"/>
      <family val="2"/>
      <scheme val="minor"/>
    </font>
    <font>
      <u/>
      <sz val="13"/>
      <color rgb="FF0000FF"/>
      <name val="Calibri"/>
      <family val="2"/>
      <scheme val="minor"/>
    </font>
    <font>
      <u/>
      <sz val="11"/>
      <color theme="1"/>
      <name val="Calibri"/>
      <family val="2"/>
      <scheme val="minor"/>
    </font>
    <font>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BFBFBF"/>
        <bgColor indexed="64"/>
      </patternFill>
    </fill>
  </fills>
  <borders count="1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pplyNumberForma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22" fillId="0" borderId="0" applyNumberFormat="0" applyFill="0" applyBorder="0" applyAlignment="0" applyProtection="0"/>
  </cellStyleXfs>
  <cellXfs count="312">
    <xf numFmtId="0" fontId="0" fillId="0" borderId="0" xfId="0"/>
    <xf numFmtId="0" fontId="0" fillId="0" borderId="0" xfId="0" applyFont="1"/>
    <xf numFmtId="0" fontId="1" fillId="0" borderId="0" xfId="0" applyFont="1"/>
    <xf numFmtId="0" fontId="0" fillId="3" borderId="4" xfId="0" applyFont="1" applyFill="1" applyBorder="1" applyAlignment="1" applyProtection="1">
      <alignment horizontal="center"/>
    </xf>
    <xf numFmtId="0" fontId="0" fillId="5" borderId="0" xfId="0" applyFont="1" applyFill="1" applyBorder="1" applyProtection="1"/>
    <xf numFmtId="0" fontId="0" fillId="2" borderId="0" xfId="0" applyFont="1" applyFill="1" applyBorder="1" applyProtection="1"/>
    <xf numFmtId="0" fontId="10" fillId="2" borderId="0" xfId="0" applyFont="1" applyFill="1" applyBorder="1" applyAlignment="1" applyProtection="1">
      <alignment horizontal="left"/>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right" vertical="center"/>
    </xf>
    <xf numFmtId="0" fontId="0" fillId="6" borderId="4" xfId="0" applyFont="1" applyFill="1" applyBorder="1" applyAlignment="1" applyProtection="1">
      <alignment horizontal="center"/>
      <protection locked="0"/>
    </xf>
    <xf numFmtId="0" fontId="0" fillId="6" borderId="4" xfId="0" applyFont="1" applyFill="1" applyBorder="1" applyProtection="1">
      <protection locked="0"/>
    </xf>
    <xf numFmtId="0" fontId="0" fillId="3" borderId="4"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1" fillId="2" borderId="0" xfId="0" applyFont="1" applyFill="1" applyBorder="1" applyAlignment="1" applyProtection="1">
      <alignment horizontal="right" vertical="center" wrapText="1" shrinkToFit="1"/>
    </xf>
    <xf numFmtId="0" fontId="3" fillId="2" borderId="0" xfId="1" applyFont="1" applyFill="1" applyBorder="1" applyAlignment="1" applyProtection="1">
      <alignment horizontal="right" vertical="center"/>
    </xf>
    <xf numFmtId="0" fontId="13" fillId="2" borderId="0" xfId="0" applyFont="1" applyFill="1" applyBorder="1" applyProtection="1"/>
    <xf numFmtId="44" fontId="0" fillId="6" borderId="4" xfId="3" applyFont="1" applyFill="1" applyBorder="1" applyAlignment="1" applyProtection="1">
      <alignment horizontal="center"/>
      <protection locked="0"/>
    </xf>
    <xf numFmtId="0" fontId="0" fillId="2" borderId="0" xfId="0" applyFont="1" applyFill="1" applyAlignment="1">
      <alignment wrapText="1"/>
    </xf>
    <xf numFmtId="44" fontId="0" fillId="3" borderId="4" xfId="3" applyFont="1" applyFill="1" applyBorder="1" applyAlignment="1" applyProtection="1">
      <alignment horizontal="center"/>
    </xf>
    <xf numFmtId="0" fontId="15" fillId="4" borderId="0" xfId="1" applyFont="1" applyFill="1" applyBorder="1" applyAlignment="1" applyProtection="1">
      <alignment horizontal="left"/>
    </xf>
    <xf numFmtId="44" fontId="0" fillId="6" borderId="4" xfId="3" applyFont="1" applyFill="1" applyBorder="1" applyAlignment="1" applyProtection="1">
      <alignment horizontal="left" vertical="center"/>
      <protection locked="0"/>
    </xf>
    <xf numFmtId="44" fontId="0" fillId="6" borderId="5" xfId="3" applyFont="1" applyFill="1" applyBorder="1" applyAlignment="1" applyProtection="1">
      <alignment horizontal="left" vertical="center"/>
      <protection locked="0"/>
    </xf>
    <xf numFmtId="44" fontId="4" fillId="7" borderId="3" xfId="3" applyFont="1" applyFill="1" applyBorder="1" applyAlignment="1" applyProtection="1">
      <alignment horizontal="center" vertical="center"/>
    </xf>
    <xf numFmtId="0" fontId="0" fillId="6" borderId="4" xfId="0" applyFill="1" applyBorder="1" applyAlignment="1" applyProtection="1">
      <alignment horizontal="center"/>
      <protection locked="0"/>
    </xf>
    <xf numFmtId="0" fontId="29" fillId="2" borderId="0" xfId="0" applyFont="1" applyFill="1" applyBorder="1" applyProtection="1"/>
    <xf numFmtId="0" fontId="0" fillId="2" borderId="0" xfId="0" applyFill="1" applyProtection="1"/>
    <xf numFmtId="0" fontId="0" fillId="0" borderId="0" xfId="0" applyBorder="1" applyProtection="1"/>
    <xf numFmtId="0" fontId="28" fillId="0" borderId="0" xfId="0" applyFont="1" applyBorder="1" applyAlignment="1" applyProtection="1">
      <alignment horizontal="center" vertical="center"/>
    </xf>
    <xf numFmtId="0" fontId="29" fillId="0" borderId="0" xfId="0" applyFont="1" applyAlignment="1" applyProtection="1">
      <alignment horizontal="left" vertical="top" wrapText="1"/>
    </xf>
    <xf numFmtId="0" fontId="27" fillId="0" borderId="0" xfId="0" applyFont="1" applyAlignment="1" applyProtection="1">
      <alignment vertical="top" wrapText="1"/>
    </xf>
    <xf numFmtId="0" fontId="0" fillId="3" borderId="4" xfId="0" applyFill="1" applyBorder="1" applyProtection="1"/>
    <xf numFmtId="0" fontId="0" fillId="3" borderId="4" xfId="0" applyFill="1" applyBorder="1" applyAlignment="1" applyProtection="1">
      <alignment horizontal="center"/>
    </xf>
    <xf numFmtId="10" fontId="0" fillId="3" borderId="4" xfId="2" applyNumberFormat="1" applyFont="1" applyFill="1" applyBorder="1" applyAlignment="1" applyProtection="1">
      <alignment horizontal="center"/>
    </xf>
    <xf numFmtId="0" fontId="1" fillId="0" borderId="0" xfId="0" applyFont="1" applyFill="1" applyBorder="1" applyAlignment="1" applyProtection="1">
      <alignment horizontal="center"/>
    </xf>
    <xf numFmtId="10" fontId="5" fillId="3" borderId="4" xfId="2" applyNumberFormat="1" applyFont="1" applyFill="1" applyBorder="1" applyAlignment="1" applyProtection="1">
      <alignment horizontal="center"/>
    </xf>
    <xf numFmtId="0" fontId="7" fillId="2" borderId="0" xfId="0" applyFont="1" applyFill="1" applyProtection="1"/>
    <xf numFmtId="10" fontId="1" fillId="3" borderId="4" xfId="0" applyNumberFormat="1" applyFont="1" applyFill="1" applyBorder="1" applyAlignment="1" applyProtection="1">
      <alignment vertical="center"/>
    </xf>
    <xf numFmtId="0" fontId="0" fillId="2" borderId="0" xfId="0" applyFill="1" applyBorder="1" applyProtection="1"/>
    <xf numFmtId="0" fontId="0" fillId="0" borderId="0" xfId="0" applyFont="1" applyProtection="1"/>
    <xf numFmtId="0" fontId="0" fillId="0" borderId="1" xfId="0" applyFont="1" applyBorder="1" applyProtection="1"/>
    <xf numFmtId="0" fontId="0" fillId="2" borderId="1" xfId="0" applyFont="1" applyFill="1" applyBorder="1" applyProtection="1"/>
    <xf numFmtId="0" fontId="0" fillId="2" borderId="0" xfId="0" applyFont="1" applyFill="1" applyProtection="1"/>
    <xf numFmtId="0" fontId="0" fillId="0" borderId="7" xfId="0" applyFont="1" applyBorder="1" applyProtection="1"/>
    <xf numFmtId="0" fontId="0" fillId="2" borderId="9" xfId="0" applyFont="1" applyFill="1" applyBorder="1" applyProtection="1"/>
    <xf numFmtId="0" fontId="0" fillId="0" borderId="6" xfId="0" applyFont="1" applyBorder="1" applyProtection="1"/>
    <xf numFmtId="0" fontId="0" fillId="2" borderId="10" xfId="0" applyFont="1" applyFill="1" applyBorder="1" applyProtection="1"/>
    <xf numFmtId="0" fontId="0" fillId="0" borderId="0" xfId="0" applyFont="1" applyBorder="1" applyProtection="1"/>
    <xf numFmtId="0" fontId="2" fillId="2" borderId="0" xfId="1" applyFont="1" applyFill="1" applyBorder="1" applyProtection="1"/>
    <xf numFmtId="0" fontId="8" fillId="2" borderId="0" xfId="0" applyFont="1" applyFill="1" applyBorder="1" applyAlignment="1" applyProtection="1">
      <alignment horizontal="left"/>
    </xf>
    <xf numFmtId="0" fontId="0" fillId="2" borderId="6" xfId="0" applyFont="1" applyFill="1" applyBorder="1" applyProtection="1"/>
    <xf numFmtId="0" fontId="0" fillId="0" borderId="0" xfId="0" applyFont="1" applyAlignment="1" applyProtection="1">
      <alignment vertical="center" wrapText="1"/>
    </xf>
    <xf numFmtId="0" fontId="0" fillId="2" borderId="0" xfId="0" applyFont="1" applyFill="1" applyAlignment="1" applyProtection="1">
      <alignment vertical="center" wrapText="1"/>
    </xf>
    <xf numFmtId="2" fontId="0" fillId="3" borderId="4" xfId="0" applyNumberFormat="1" applyFont="1" applyFill="1" applyBorder="1" applyAlignment="1" applyProtection="1">
      <alignment horizontal="center"/>
    </xf>
    <xf numFmtId="44" fontId="5" fillId="3" borderId="4" xfId="3" applyFont="1" applyFill="1" applyBorder="1" applyAlignment="1" applyProtection="1">
      <alignment horizontal="center"/>
    </xf>
    <xf numFmtId="44" fontId="1" fillId="3" borderId="3" xfId="3" applyFont="1" applyFill="1" applyBorder="1" applyAlignment="1" applyProtection="1">
      <alignment horizontal="center"/>
    </xf>
    <xf numFmtId="2" fontId="17" fillId="3" borderId="4"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0" fillId="5" borderId="0" xfId="0" applyFill="1" applyBorder="1" applyAlignment="1" applyProtection="1">
      <alignment horizontal="left" vertical="center" wrapText="1"/>
    </xf>
    <xf numFmtId="0" fontId="1" fillId="2" borderId="0" xfId="0" applyFont="1" applyFill="1" applyBorder="1" applyAlignment="1" applyProtection="1">
      <alignment horizontal="right" wrapText="1"/>
    </xf>
    <xf numFmtId="0" fontId="0" fillId="2" borderId="0" xfId="0" applyFont="1" applyFill="1" applyBorder="1" applyAlignment="1" applyProtection="1">
      <alignment horizontal="center"/>
    </xf>
    <xf numFmtId="0" fontId="0" fillId="2" borderId="0" xfId="0" applyFont="1" applyFill="1" applyBorder="1" applyAlignment="1" applyProtection="1">
      <alignment horizontal="center" wrapText="1"/>
    </xf>
    <xf numFmtId="0" fontId="0" fillId="4" borderId="0" xfId="0" applyFont="1" applyFill="1" applyBorder="1" applyProtection="1"/>
    <xf numFmtId="0" fontId="0" fillId="4" borderId="0" xfId="0" applyFont="1" applyFill="1" applyBorder="1" applyAlignment="1" applyProtection="1">
      <alignment horizontal="center" wrapText="1"/>
    </xf>
    <xf numFmtId="0" fontId="0" fillId="4" borderId="0" xfId="0" applyFill="1" applyBorder="1" applyAlignment="1" applyProtection="1"/>
    <xf numFmtId="0" fontId="2" fillId="4" borderId="0" xfId="1" applyFill="1" applyBorder="1" applyProtection="1"/>
    <xf numFmtId="0" fontId="25" fillId="4" borderId="0" xfId="0" applyFont="1" applyFill="1" applyBorder="1" applyAlignment="1" applyProtection="1">
      <alignment horizontal="center" vertical="center" wrapText="1"/>
    </xf>
    <xf numFmtId="0" fontId="26" fillId="4" borderId="0" xfId="0" applyFont="1" applyFill="1" applyBorder="1" applyAlignment="1" applyProtection="1">
      <alignment horizontal="left" vertical="center" wrapText="1"/>
    </xf>
    <xf numFmtId="0" fontId="0" fillId="4" borderId="0" xfId="0" applyFont="1" applyFill="1" applyBorder="1" applyAlignment="1" applyProtection="1">
      <alignment horizontal="center"/>
    </xf>
    <xf numFmtId="0" fontId="26" fillId="4" borderId="0" xfId="0" applyFont="1" applyFill="1" applyBorder="1" applyAlignment="1" applyProtection="1">
      <alignment horizontal="center"/>
    </xf>
    <xf numFmtId="0" fontId="0" fillId="4" borderId="0" xfId="0" applyFont="1" applyFill="1" applyBorder="1" applyAlignment="1" applyProtection="1"/>
    <xf numFmtId="0" fontId="0" fillId="2" borderId="0" xfId="0" applyFont="1" applyFill="1" applyBorder="1" applyAlignment="1" applyProtection="1"/>
    <xf numFmtId="44" fontId="4" fillId="3" borderId="3" xfId="3" applyFont="1" applyFill="1" applyBorder="1" applyAlignment="1" applyProtection="1">
      <alignment horizontal="center"/>
    </xf>
    <xf numFmtId="0" fontId="0" fillId="2" borderId="11" xfId="0" applyFont="1" applyFill="1" applyBorder="1" applyProtection="1"/>
    <xf numFmtId="0" fontId="0" fillId="2" borderId="12" xfId="0" applyFont="1" applyFill="1" applyBorder="1" applyProtection="1"/>
    <xf numFmtId="0" fontId="0" fillId="0" borderId="0" xfId="0" applyBorder="1" applyAlignment="1" applyProtection="1">
      <alignment wrapText="1"/>
    </xf>
    <xf numFmtId="0" fontId="0" fillId="0" borderId="6" xfId="0" applyFont="1" applyFill="1" applyBorder="1" applyProtection="1"/>
    <xf numFmtId="0" fontId="0" fillId="0" borderId="0" xfId="0" applyFont="1" applyFill="1" applyProtection="1"/>
    <xf numFmtId="0" fontId="0" fillId="0" borderId="0" xfId="0" applyFont="1" applyFill="1" applyBorder="1" applyProtection="1"/>
    <xf numFmtId="0" fontId="0" fillId="0" borderId="0" xfId="0" applyFont="1" applyFill="1" applyBorder="1" applyAlignment="1" applyProtection="1"/>
    <xf numFmtId="0" fontId="0" fillId="0" borderId="0" xfId="0" applyFont="1" applyFill="1" applyBorder="1" applyAlignment="1" applyProtection="1">
      <alignment horizontal="center"/>
    </xf>
    <xf numFmtId="0" fontId="0" fillId="0" borderId="10" xfId="0" applyFont="1" applyFill="1" applyBorder="1" applyProtection="1"/>
    <xf numFmtId="0" fontId="0"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 fillId="0" borderId="0" xfId="0" applyFont="1" applyFill="1" applyBorder="1" applyAlignment="1" applyProtection="1">
      <alignment horizontal="right"/>
    </xf>
    <xf numFmtId="0" fontId="4" fillId="0" borderId="0" xfId="0" applyFont="1" applyFill="1" applyBorder="1" applyAlignment="1" applyProtection="1">
      <alignment horizontal="right" vertical="center" wrapText="1"/>
    </xf>
    <xf numFmtId="0" fontId="1" fillId="2" borderId="0" xfId="0" applyFont="1" applyFill="1" applyAlignment="1" applyProtection="1">
      <alignment horizontal="right" vertical="center"/>
    </xf>
    <xf numFmtId="9" fontId="0" fillId="3" borderId="4" xfId="2" applyFont="1" applyFill="1" applyBorder="1" applyAlignment="1" applyProtection="1">
      <alignment horizontal="center"/>
    </xf>
    <xf numFmtId="0" fontId="1" fillId="2" borderId="0" xfId="0" applyFont="1" applyFill="1" applyBorder="1" applyAlignment="1" applyProtection="1">
      <alignment horizontal="right"/>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2" fontId="0" fillId="3" borderId="8" xfId="0" applyNumberFormat="1" applyFont="1" applyFill="1" applyBorder="1" applyAlignment="1" applyProtection="1">
      <alignment horizontal="center"/>
    </xf>
    <xf numFmtId="0" fontId="0" fillId="0" borderId="0" xfId="0" applyFont="1" applyFill="1" applyBorder="1" applyAlignment="1" applyProtection="1">
      <alignment vertical="center" wrapText="1"/>
    </xf>
    <xf numFmtId="0" fontId="14" fillId="0" borderId="0" xfId="1" applyFont="1" applyFill="1" applyBorder="1" applyAlignment="1" applyProtection="1">
      <alignment vertical="top"/>
    </xf>
    <xf numFmtId="0" fontId="2" fillId="0" borderId="0" xfId="1" applyFont="1" applyFill="1" applyBorder="1" applyAlignment="1" applyProtection="1">
      <alignment vertical="center"/>
    </xf>
    <xf numFmtId="0" fontId="0" fillId="0" borderId="0" xfId="0" applyFill="1" applyBorder="1" applyProtection="1"/>
    <xf numFmtId="0" fontId="0" fillId="0" borderId="0" xfId="0" applyFont="1" applyFill="1" applyBorder="1" applyAlignment="1" applyProtection="1">
      <alignment horizontal="right"/>
    </xf>
    <xf numFmtId="2" fontId="0" fillId="3" borderId="4" xfId="0" applyNumberFormat="1" applyFill="1" applyBorder="1" applyAlignment="1" applyProtection="1">
      <alignment horizontal="center"/>
    </xf>
    <xf numFmtId="1" fontId="1" fillId="3" borderId="4" xfId="0" applyNumberFormat="1" applyFont="1" applyFill="1" applyBorder="1" applyAlignment="1" applyProtection="1">
      <alignment vertical="center"/>
    </xf>
    <xf numFmtId="0" fontId="1" fillId="2" borderId="0" xfId="0" applyFont="1" applyFill="1" applyBorder="1" applyAlignment="1" applyProtection="1">
      <alignment horizontal="right" vertical="center"/>
    </xf>
    <xf numFmtId="44" fontId="1"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0" fillId="0" borderId="4" xfId="0" applyFont="1" applyFill="1" applyBorder="1" applyAlignment="1">
      <alignment horizontal="left" vertical="top" wrapText="1"/>
    </xf>
    <xf numFmtId="1" fontId="0" fillId="3" borderId="4" xfId="0" applyNumberFormat="1" applyFont="1" applyFill="1" applyBorder="1" applyAlignment="1" applyProtection="1">
      <alignment horizontal="center"/>
    </xf>
    <xf numFmtId="9" fontId="0" fillId="3" borderId="4" xfId="2" applyFont="1" applyFill="1" applyBorder="1" applyProtection="1"/>
    <xf numFmtId="44" fontId="0" fillId="3" borderId="4" xfId="0" applyNumberFormat="1" applyFont="1" applyFill="1" applyBorder="1" applyProtection="1"/>
    <xf numFmtId="0" fontId="28" fillId="0" borderId="0" xfId="0" applyFont="1" applyBorder="1" applyAlignment="1" applyProtection="1">
      <alignment horizontal="left" vertical="center"/>
    </xf>
    <xf numFmtId="0" fontId="0" fillId="2" borderId="0" xfId="0" applyFont="1" applyFill="1" applyBorder="1" applyAlignment="1" applyProtection="1">
      <alignment horizontal="left" vertical="center"/>
    </xf>
    <xf numFmtId="0" fontId="0" fillId="2" borderId="0" xfId="0" applyFont="1" applyFill="1" applyAlignment="1" applyProtection="1">
      <alignment horizontal="left" vertical="center"/>
    </xf>
    <xf numFmtId="0" fontId="0" fillId="0" borderId="0" xfId="0" applyFont="1" applyAlignment="1" applyProtection="1">
      <alignment horizontal="left" vertical="center"/>
    </xf>
    <xf numFmtId="0" fontId="0" fillId="2" borderId="0" xfId="0" applyFont="1" applyFill="1" applyAlignment="1" applyProtection="1">
      <alignment horizontal="left"/>
    </xf>
    <xf numFmtId="0" fontId="36" fillId="0" borderId="4" xfId="0" applyFont="1" applyFill="1" applyBorder="1" applyAlignment="1">
      <alignment horizontal="left" vertical="top" wrapText="1"/>
    </xf>
    <xf numFmtId="0" fontId="2" fillId="3" borderId="4" xfId="1" applyFill="1" applyBorder="1" applyAlignment="1" applyProtection="1">
      <alignment horizontal="center" vertical="center" wrapText="1"/>
      <protection locked="0"/>
    </xf>
    <xf numFmtId="0" fontId="37" fillId="2" borderId="0" xfId="4" applyFont="1" applyFill="1" applyBorder="1" applyAlignment="1" applyProtection="1">
      <alignment horizontal="right" vertical="center"/>
      <protection locked="0"/>
    </xf>
    <xf numFmtId="0" fontId="2" fillId="0" borderId="0" xfId="1"/>
    <xf numFmtId="0" fontId="2" fillId="0" borderId="0" xfId="1" applyFill="1" applyBorder="1"/>
    <xf numFmtId="0" fontId="1" fillId="0" borderId="0" xfId="0" applyFont="1" applyFill="1" applyBorder="1" applyAlignment="1">
      <alignment horizontal="right" vertical="top" wrapText="1"/>
    </xf>
    <xf numFmtId="0" fontId="41" fillId="0" borderId="0" xfId="0" applyFont="1" applyProtection="1"/>
    <xf numFmtId="0" fontId="17" fillId="0" borderId="0" xfId="1" applyFont="1" applyFill="1" applyAlignment="1">
      <alignment horizontal="right"/>
    </xf>
    <xf numFmtId="0" fontId="2" fillId="0" borderId="0" xfId="1" applyBorder="1" applyAlignment="1" applyProtection="1">
      <alignment horizontal="center" vertical="top"/>
    </xf>
    <xf numFmtId="0" fontId="0" fillId="4" borderId="0" xfId="0" applyFill="1" applyProtection="1"/>
    <xf numFmtId="0" fontId="42" fillId="4" borderId="0" xfId="1" applyFont="1" applyFill="1" applyProtection="1"/>
    <xf numFmtId="0" fontId="2" fillId="4" borderId="0" xfId="1" applyFill="1" applyBorder="1" applyAlignment="1" applyProtection="1">
      <alignment horizontal="right" vertical="center"/>
    </xf>
    <xf numFmtId="0" fontId="0" fillId="4" borderId="0" xfId="0" applyFill="1" applyAlignment="1" applyProtection="1">
      <alignment horizontal="right"/>
    </xf>
    <xf numFmtId="0" fontId="1" fillId="3" borderId="4" xfId="0" applyFont="1" applyFill="1" applyBorder="1" applyAlignment="1" applyProtection="1">
      <alignment horizontal="center" vertical="center"/>
    </xf>
    <xf numFmtId="0" fontId="17" fillId="0" borderId="0" xfId="1" applyFont="1" applyFill="1" applyAlignment="1" applyProtection="1">
      <alignment horizontal="right"/>
    </xf>
    <xf numFmtId="0" fontId="0" fillId="0" borderId="0" xfId="0" applyProtection="1"/>
    <xf numFmtId="0" fontId="2" fillId="0" borderId="0" xfId="1" applyFill="1" applyBorder="1" applyProtection="1"/>
    <xf numFmtId="0" fontId="2" fillId="0" borderId="0" xfId="1" applyProtection="1"/>
    <xf numFmtId="0" fontId="0" fillId="0" borderId="0" xfId="0" applyFill="1" applyBorder="1" applyAlignment="1" applyProtection="1"/>
    <xf numFmtId="0" fontId="3" fillId="0" borderId="0" xfId="1" applyFont="1" applyProtection="1"/>
    <xf numFmtId="0" fontId="1" fillId="5" borderId="0" xfId="0" applyFont="1" applyFill="1" applyBorder="1" applyAlignment="1" applyProtection="1">
      <alignment horizontal="right" vertical="center"/>
      <protection locked="0"/>
    </xf>
    <xf numFmtId="2" fontId="1" fillId="5" borderId="0" xfId="0" applyNumberFormat="1" applyFont="1" applyFill="1" applyBorder="1" applyAlignment="1" applyProtection="1">
      <alignment horizontal="right" vertical="center"/>
      <protection locked="0"/>
    </xf>
    <xf numFmtId="0" fontId="42" fillId="5" borderId="0" xfId="1" applyFont="1" applyFill="1" applyBorder="1" applyAlignment="1" applyProtection="1">
      <alignment wrapText="1"/>
      <protection locked="0"/>
    </xf>
    <xf numFmtId="0" fontId="2" fillId="0" borderId="0" xfId="1" applyAlignment="1" applyProtection="1">
      <alignment horizontal="right"/>
      <protection locked="0"/>
    </xf>
    <xf numFmtId="0" fontId="2" fillId="0" borderId="0" xfId="1" applyFill="1" applyProtection="1">
      <protection locked="0"/>
    </xf>
    <xf numFmtId="0" fontId="0" fillId="0" borderId="0" xfId="0" applyFont="1" applyFill="1" applyProtection="1">
      <protection locked="0"/>
    </xf>
    <xf numFmtId="0" fontId="0" fillId="0" borderId="0" xfId="0" applyFont="1" applyBorder="1" applyProtection="1">
      <protection locked="0"/>
    </xf>
    <xf numFmtId="0" fontId="0" fillId="0" borderId="0" xfId="0" applyFont="1" applyFill="1" applyBorder="1" applyProtection="1">
      <protection locked="0"/>
    </xf>
    <xf numFmtId="0" fontId="2" fillId="0" borderId="0" xfId="1" applyProtection="1">
      <protection locked="0"/>
    </xf>
    <xf numFmtId="0" fontId="29" fillId="2" borderId="0" xfId="0" applyFont="1" applyFill="1" applyBorder="1" applyProtection="1"/>
    <xf numFmtId="0" fontId="28" fillId="0" borderId="0" xfId="0" applyFont="1" applyBorder="1" applyAlignment="1" applyProtection="1">
      <alignment horizontal="center" vertical="top"/>
    </xf>
    <xf numFmtId="0" fontId="0" fillId="0" borderId="0" xfId="0" applyBorder="1" applyAlignment="1" applyProtection="1">
      <alignment wrapText="1"/>
    </xf>
    <xf numFmtId="0" fontId="0" fillId="0" borderId="0" xfId="0" applyBorder="1" applyAlignment="1" applyProtection="1">
      <alignment horizontal="left" wrapText="1"/>
    </xf>
    <xf numFmtId="0" fontId="0" fillId="2" borderId="0" xfId="0" applyFont="1" applyFill="1" applyBorder="1" applyAlignment="1" applyProtection="1">
      <alignment wrapText="1"/>
    </xf>
    <xf numFmtId="0" fontId="47" fillId="0" borderId="0" xfId="0" applyFont="1"/>
    <xf numFmtId="0" fontId="35" fillId="0" borderId="0" xfId="0" applyFont="1" applyFill="1" applyProtection="1"/>
    <xf numFmtId="0" fontId="4" fillId="0" borderId="0" xfId="0" applyFont="1" applyFill="1" applyProtection="1"/>
    <xf numFmtId="0" fontId="0" fillId="0" borderId="0" xfId="0" applyFont="1" applyProtection="1">
      <protection locked="0"/>
    </xf>
    <xf numFmtId="0" fontId="0" fillId="0" borderId="0" xfId="0" applyProtection="1">
      <protection locked="0"/>
    </xf>
    <xf numFmtId="0" fontId="43" fillId="3" borderId="4" xfId="0" applyFont="1" applyFill="1" applyBorder="1" applyAlignment="1" applyProtection="1">
      <alignment horizontal="center" vertical="center" wrapText="1"/>
    </xf>
    <xf numFmtId="8" fontId="9" fillId="0" borderId="0" xfId="0" applyNumberFormat="1" applyFont="1" applyBorder="1" applyAlignment="1" applyProtection="1">
      <alignment horizontal="right" vertical="center" wrapText="1"/>
    </xf>
    <xf numFmtId="44" fontId="0" fillId="3" borderId="4" xfId="3" applyFont="1" applyFill="1" applyBorder="1" applyProtection="1"/>
    <xf numFmtId="9" fontId="0" fillId="0" borderId="0" xfId="2" applyFont="1" applyBorder="1" applyProtection="1"/>
    <xf numFmtId="44" fontId="0" fillId="3" borderId="4" xfId="0" applyNumberFormat="1" applyFill="1" applyBorder="1" applyProtection="1"/>
    <xf numFmtId="0" fontId="0" fillId="2" borderId="0" xfId="0" applyFont="1" applyFill="1" applyAlignment="1" applyProtection="1">
      <alignment wrapText="1"/>
    </xf>
    <xf numFmtId="0" fontId="0" fillId="0" borderId="0" xfId="0" applyFont="1" applyAlignment="1" applyProtection="1">
      <alignment wrapText="1"/>
    </xf>
    <xf numFmtId="0" fontId="0" fillId="0" borderId="4"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0" fontId="2" fillId="2" borderId="0" xfId="1" applyFill="1" applyAlignment="1" applyProtection="1">
      <alignment wrapText="1"/>
      <protection locked="0"/>
    </xf>
    <xf numFmtId="49" fontId="0" fillId="0" borderId="10" xfId="0" applyNumberFormat="1" applyFont="1" applyFill="1" applyBorder="1" applyAlignment="1" applyProtection="1">
      <alignment vertical="center" wrapText="1"/>
    </xf>
    <xf numFmtId="0" fontId="0" fillId="2" borderId="6" xfId="0" applyFont="1" applyFill="1" applyBorder="1" applyAlignment="1" applyProtection="1">
      <alignment wrapText="1"/>
    </xf>
    <xf numFmtId="49" fontId="0" fillId="0" borderId="11" xfId="0" applyNumberFormat="1" applyFont="1" applyFill="1" applyBorder="1" applyAlignment="1" applyProtection="1">
      <alignment wrapText="1"/>
    </xf>
    <xf numFmtId="0" fontId="0" fillId="2" borderId="1" xfId="0" applyFont="1" applyFill="1" applyBorder="1" applyAlignment="1" applyProtection="1">
      <alignment wrapText="1"/>
    </xf>
    <xf numFmtId="0" fontId="0" fillId="2" borderId="12" xfId="0" applyFont="1" applyFill="1" applyBorder="1" applyAlignment="1" applyProtection="1">
      <alignment wrapText="1"/>
    </xf>
    <xf numFmtId="0" fontId="48" fillId="2" borderId="0" xfId="0" applyFont="1" applyFill="1" applyBorder="1" applyAlignment="1" applyProtection="1">
      <alignment horizontal="right"/>
    </xf>
    <xf numFmtId="0" fontId="48" fillId="0" borderId="0" xfId="0" applyFont="1" applyAlignment="1">
      <alignment horizontal="right"/>
    </xf>
    <xf numFmtId="0" fontId="9" fillId="0" borderId="0" xfId="0" applyFont="1" applyAlignment="1">
      <alignment vertical="center"/>
    </xf>
    <xf numFmtId="0" fontId="6" fillId="0" borderId="0" xfId="0" applyFont="1" applyAlignment="1">
      <alignment horizontal="left" vertical="center"/>
    </xf>
    <xf numFmtId="0" fontId="43" fillId="8" borderId="4" xfId="0" applyFont="1" applyFill="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0" fillId="0" borderId="0" xfId="0" applyAlignment="1">
      <alignment horizontal="right"/>
    </xf>
    <xf numFmtId="0" fontId="2" fillId="0" borderId="0" xfId="1" applyFont="1"/>
    <xf numFmtId="0" fontId="32" fillId="0" borderId="0" xfId="0" applyFont="1" applyBorder="1" applyAlignment="1" applyProtection="1">
      <alignment horizontal="center" vertical="top"/>
    </xf>
    <xf numFmtId="0" fontId="17" fillId="3" borderId="4" xfId="0" applyFont="1" applyFill="1" applyBorder="1" applyAlignment="1" applyProtection="1">
      <alignment horizontal="center" vertical="center" wrapText="1"/>
    </xf>
    <xf numFmtId="0" fontId="2" fillId="0" borderId="0" xfId="1" applyFill="1" applyBorder="1" applyProtection="1">
      <protection locked="0"/>
    </xf>
    <xf numFmtId="44" fontId="0" fillId="3" borderId="4" xfId="0" applyNumberFormat="1" applyFont="1" applyFill="1" applyBorder="1" applyAlignment="1" applyProtection="1">
      <alignment vertical="center" wrapText="1"/>
    </xf>
    <xf numFmtId="0" fontId="29" fillId="2" borderId="0" xfId="0" applyFont="1" applyFill="1" applyBorder="1" applyProtection="1"/>
    <xf numFmtId="44" fontId="0" fillId="6" borderId="4" xfId="3" applyFont="1" applyFill="1" applyBorder="1" applyAlignment="1" applyProtection="1">
      <alignment horizontal="center"/>
    </xf>
    <xf numFmtId="0" fontId="29" fillId="2" borderId="0" xfId="0" applyFont="1" applyFill="1" applyBorder="1" applyAlignment="1" applyProtection="1"/>
    <xf numFmtId="0" fontId="29" fillId="2" borderId="0" xfId="0" applyFont="1" applyFill="1" applyProtection="1"/>
    <xf numFmtId="0" fontId="12" fillId="2" borderId="0" xfId="1" applyFont="1" applyFill="1" applyAlignment="1" applyProtection="1">
      <alignment horizontal="left"/>
      <protection locked="0"/>
    </xf>
    <xf numFmtId="0" fontId="0" fillId="0" borderId="0" xfId="0" applyAlignment="1">
      <alignment horizontal="left" vertical="top" wrapText="1"/>
    </xf>
    <xf numFmtId="0" fontId="17" fillId="3" borderId="4" xfId="0" applyFont="1" applyFill="1" applyBorder="1" applyAlignment="1" applyProtection="1">
      <alignment horizontal="center" vertical="center" wrapText="1"/>
    </xf>
    <xf numFmtId="0" fontId="2" fillId="0" borderId="0" xfId="1" applyFill="1" applyBorder="1" applyProtection="1">
      <protection locked="0"/>
    </xf>
    <xf numFmtId="0" fontId="2" fillId="0" borderId="0" xfId="1" applyFill="1" applyProtection="1">
      <protection locked="0"/>
    </xf>
    <xf numFmtId="0" fontId="0" fillId="0" borderId="0" xfId="0" applyFont="1" applyFill="1" applyBorder="1" applyAlignment="1" applyProtection="1">
      <alignment vertical="center" wrapText="1"/>
    </xf>
    <xf numFmtId="0" fontId="1" fillId="3" borderId="14" xfId="0" applyFont="1" applyFill="1" applyBorder="1" applyAlignment="1" applyProtection="1">
      <alignment horizontal="right" vertical="center"/>
    </xf>
    <xf numFmtId="0" fontId="50" fillId="2" borderId="0" xfId="0" applyFont="1" applyFill="1" applyBorder="1" applyProtection="1"/>
    <xf numFmtId="0" fontId="0" fillId="0" borderId="4" xfId="0" applyBorder="1" applyAlignment="1">
      <alignment horizontal="left" vertical="top" wrapText="1"/>
    </xf>
    <xf numFmtId="0" fontId="0" fillId="2" borderId="0" xfId="0" applyFill="1" applyAlignment="1">
      <alignment wrapText="1"/>
    </xf>
    <xf numFmtId="0" fontId="36" fillId="0" borderId="4" xfId="0" applyFont="1" applyBorder="1" applyAlignment="1">
      <alignment horizontal="left" vertical="top" wrapText="1"/>
    </xf>
    <xf numFmtId="0" fontId="36" fillId="0" borderId="0" xfId="0" applyFont="1" applyAlignment="1">
      <alignment horizontal="left" vertical="top" wrapText="1"/>
    </xf>
    <xf numFmtId="0" fontId="1" fillId="0" borderId="0" xfId="0" applyFont="1" applyAlignment="1">
      <alignment horizontal="right" vertical="top" wrapText="1"/>
    </xf>
    <xf numFmtId="0" fontId="54" fillId="0" borderId="0" xfId="0" applyFont="1" applyFill="1" applyProtection="1"/>
    <xf numFmtId="0" fontId="38" fillId="0" borderId="0" xfId="1" applyFont="1" applyFill="1"/>
    <xf numFmtId="0" fontId="0" fillId="0" borderId="0" xfId="0" applyAlignment="1" applyProtection="1">
      <alignment wrapText="1"/>
    </xf>
    <xf numFmtId="44" fontId="9" fillId="0" borderId="4" xfId="3" applyFont="1" applyBorder="1" applyAlignment="1">
      <alignment horizontal="right" vertical="center" wrapText="1"/>
    </xf>
    <xf numFmtId="44" fontId="0" fillId="0" borderId="4" xfId="3" applyFont="1" applyBorder="1"/>
    <xf numFmtId="0" fontId="35" fillId="0" borderId="0" xfId="0" applyFont="1" applyAlignment="1" applyProtection="1">
      <alignment horizontal="left"/>
    </xf>
    <xf numFmtId="0" fontId="0" fillId="0" borderId="0" xfId="0" applyFont="1" applyAlignment="1" applyProtection="1">
      <alignment horizontal="left"/>
    </xf>
    <xf numFmtId="0" fontId="0" fillId="0" borderId="0" xfId="0" applyAlignment="1" applyProtection="1">
      <alignment horizontal="right" vertical="top"/>
    </xf>
    <xf numFmtId="0" fontId="0" fillId="0" borderId="0" xfId="0" applyAlignment="1" applyProtection="1">
      <alignment horizontal="left" vertical="top" wrapText="1"/>
    </xf>
    <xf numFmtId="0" fontId="2" fillId="0" borderId="0" xfId="1" applyAlignment="1" applyProtection="1">
      <alignment horizontal="left" vertical="top"/>
    </xf>
    <xf numFmtId="0" fontId="0" fillId="0" borderId="0" xfId="0" applyAlignment="1" applyProtection="1">
      <alignment vertical="top"/>
    </xf>
    <xf numFmtId="0" fontId="45" fillId="0" borderId="0" xfId="0" applyFont="1" applyBorder="1" applyAlignment="1" applyProtection="1">
      <alignment horizontal="center" vertical="top"/>
    </xf>
    <xf numFmtId="0" fontId="46" fillId="0" borderId="0" xfId="0" applyFont="1" applyAlignment="1" applyProtection="1">
      <alignment horizontal="center"/>
    </xf>
    <xf numFmtId="0" fontId="2" fillId="0" borderId="0" xfId="1" applyAlignment="1" applyProtection="1">
      <alignment wrapText="1"/>
    </xf>
    <xf numFmtId="0" fontId="0" fillId="0" borderId="0" xfId="0" applyAlignment="1" applyProtection="1">
      <alignment wrapText="1"/>
    </xf>
    <xf numFmtId="0" fontId="35" fillId="0" borderId="0" xfId="0" applyFont="1" applyAlignment="1" applyProtection="1">
      <alignment horizontal="left"/>
    </xf>
    <xf numFmtId="0" fontId="0" fillId="0" borderId="0" xfId="0" applyAlignment="1" applyProtection="1">
      <alignment horizontal="left" vertical="top" wrapText="1"/>
    </xf>
    <xf numFmtId="0" fontId="2" fillId="0" borderId="0" xfId="1" applyAlignment="1" applyProtection="1">
      <alignment horizontal="left" vertical="top" wrapText="1"/>
    </xf>
    <xf numFmtId="0" fontId="0" fillId="6" borderId="14" xfId="0" applyFont="1" applyFill="1" applyBorder="1" applyAlignment="1" applyProtection="1">
      <alignment vertical="center" wrapText="1"/>
      <protection locked="0"/>
    </xf>
    <xf numFmtId="0" fontId="0" fillId="6" borderId="8" xfId="0" applyFont="1" applyFill="1" applyBorder="1" applyAlignment="1" applyProtection="1">
      <alignment vertical="center" wrapText="1"/>
      <protection locked="0"/>
    </xf>
    <xf numFmtId="0" fontId="0" fillId="6" borderId="2" xfId="0" applyFont="1" applyFill="1" applyBorder="1" applyAlignment="1" applyProtection="1">
      <alignment vertical="center" wrapText="1"/>
      <protection locked="0"/>
    </xf>
    <xf numFmtId="0" fontId="0" fillId="6" borderId="4" xfId="0" applyFill="1" applyBorder="1" applyAlignment="1" applyProtection="1">
      <alignment horizontal="center"/>
      <protection locked="0"/>
    </xf>
    <xf numFmtId="2" fontId="17" fillId="3" borderId="14" xfId="0" applyNumberFormat="1" applyFont="1" applyFill="1" applyBorder="1" applyAlignment="1" applyProtection="1">
      <alignment horizontal="center" vertical="center" wrapText="1"/>
    </xf>
    <xf numFmtId="2" fontId="17" fillId="3" borderId="2" xfId="0" applyNumberFormat="1" applyFont="1" applyFill="1" applyBorder="1" applyAlignment="1" applyProtection="1">
      <alignment horizontal="center" vertical="center" wrapText="1"/>
    </xf>
    <xf numFmtId="44" fontId="0" fillId="6" borderId="14" xfId="3" applyFont="1" applyFill="1" applyBorder="1" applyAlignment="1" applyProtection="1">
      <alignment horizontal="left" vertical="center"/>
      <protection locked="0"/>
    </xf>
    <xf numFmtId="44" fontId="0" fillId="6" borderId="2" xfId="3" applyFont="1" applyFill="1" applyBorder="1" applyAlignment="1" applyProtection="1">
      <alignment horizontal="left" vertical="center"/>
      <protection locked="0"/>
    </xf>
    <xf numFmtId="9" fontId="0" fillId="6" borderId="4" xfId="2" applyFont="1" applyFill="1" applyBorder="1" applyAlignment="1" applyProtection="1">
      <alignment horizontal="center"/>
      <protection locked="0"/>
    </xf>
    <xf numFmtId="0" fontId="0" fillId="4" borderId="0" xfId="0" applyFill="1" applyAlignment="1" applyProtection="1">
      <alignment horizontal="right"/>
    </xf>
    <xf numFmtId="0" fontId="4" fillId="4" borderId="0" xfId="0" applyFont="1" applyFill="1" applyBorder="1" applyAlignment="1" applyProtection="1">
      <alignment horizontal="right"/>
    </xf>
    <xf numFmtId="0" fontId="4" fillId="4" borderId="15" xfId="0" applyFont="1" applyFill="1" applyBorder="1" applyAlignment="1" applyProtection="1">
      <alignment horizontal="right"/>
    </xf>
    <xf numFmtId="0" fontId="44" fillId="0" borderId="0" xfId="0" applyFont="1" applyBorder="1" applyAlignment="1" applyProtection="1">
      <alignment horizontal="center" vertical="top"/>
    </xf>
    <xf numFmtId="0" fontId="0" fillId="6" borderId="0" xfId="0" applyFont="1" applyFill="1" applyBorder="1" applyAlignment="1" applyProtection="1">
      <alignment horizontal="left" vertical="center"/>
      <protection locked="0"/>
    </xf>
    <xf numFmtId="0" fontId="8" fillId="6" borderId="0" xfId="0" applyFont="1" applyFill="1" applyBorder="1" applyAlignment="1" applyProtection="1">
      <alignment horizontal="left" vertical="center"/>
      <protection locked="0"/>
    </xf>
    <xf numFmtId="0" fontId="15" fillId="5" borderId="0" xfId="1" applyFont="1" applyFill="1" applyBorder="1" applyAlignment="1" applyProtection="1">
      <protection locked="0"/>
    </xf>
    <xf numFmtId="0" fontId="17" fillId="3"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2" fontId="9" fillId="5" borderId="0" xfId="0" applyNumberFormat="1" applyFont="1" applyFill="1" applyBorder="1" applyAlignment="1" applyProtection="1">
      <alignment horizontal="left"/>
      <protection locked="0"/>
    </xf>
    <xf numFmtId="0" fontId="19" fillId="2" borderId="0" xfId="0" applyFont="1" applyFill="1" applyBorder="1" applyAlignment="1" applyProtection="1">
      <alignment horizontal="left" vertical="center"/>
    </xf>
    <xf numFmtId="0" fontId="2" fillId="5" borderId="0" xfId="1" applyFill="1" applyBorder="1" applyAlignment="1" applyProtection="1">
      <alignment horizontal="right" vertical="center"/>
      <protection locked="0"/>
    </xf>
    <xf numFmtId="0" fontId="2" fillId="0" borderId="0" xfId="1" applyBorder="1" applyAlignment="1" applyProtection="1">
      <alignment horizontal="right" vertical="center"/>
      <protection locked="0"/>
    </xf>
    <xf numFmtId="0" fontId="0" fillId="6" borderId="4"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 fillId="0" borderId="0" xfId="1" applyAlignment="1" applyProtection="1">
      <alignment horizontal="right"/>
      <protection locked="0"/>
    </xf>
    <xf numFmtId="0" fontId="2" fillId="0" borderId="6" xfId="1" applyBorder="1" applyAlignment="1" applyProtection="1">
      <alignment horizontal="right"/>
      <protection locked="0"/>
    </xf>
    <xf numFmtId="0" fontId="4" fillId="5" borderId="0" xfId="0" applyFont="1" applyFill="1" applyBorder="1" applyAlignment="1" applyProtection="1">
      <alignment horizontal="right" vertical="center"/>
    </xf>
    <xf numFmtId="0" fontId="4" fillId="0" borderId="0" xfId="0" applyFont="1" applyBorder="1" applyAlignment="1" applyProtection="1">
      <alignment horizontal="right" vertical="center"/>
    </xf>
    <xf numFmtId="0" fontId="0" fillId="5" borderId="0" xfId="0" applyFont="1" applyFill="1" applyBorder="1" applyAlignment="1" applyProtection="1">
      <alignment horizontal="center" wrapText="1"/>
    </xf>
    <xf numFmtId="0" fontId="0" fillId="0" borderId="0" xfId="0" applyBorder="1" applyAlignment="1" applyProtection="1">
      <alignment wrapText="1"/>
    </xf>
    <xf numFmtId="0" fontId="15" fillId="4" borderId="0" xfId="1" applyFont="1" applyFill="1" applyProtection="1">
      <protection locked="0"/>
    </xf>
    <xf numFmtId="0" fontId="17" fillId="3" borderId="14"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4" fillId="2" borderId="0" xfId="0" applyFont="1" applyFill="1" applyBorder="1" applyAlignment="1" applyProtection="1">
      <alignment horizontal="right"/>
    </xf>
    <xf numFmtId="0" fontId="4" fillId="0" borderId="0" xfId="0" applyFont="1" applyBorder="1" applyAlignment="1" applyProtection="1">
      <alignment horizontal="right"/>
    </xf>
    <xf numFmtId="0" fontId="29" fillId="2" borderId="0" xfId="0" applyFont="1" applyFill="1" applyBorder="1" applyAlignment="1" applyProtection="1">
      <alignment wrapText="1"/>
    </xf>
    <xf numFmtId="0" fontId="2" fillId="5" borderId="6" xfId="1" applyFill="1" applyBorder="1" applyAlignment="1" applyProtection="1">
      <alignment horizontal="right" vertical="center"/>
      <protection locked="0"/>
    </xf>
    <xf numFmtId="0" fontId="49" fillId="7" borderId="0" xfId="0" applyFont="1" applyFill="1" applyBorder="1" applyAlignment="1" applyProtection="1">
      <alignment horizontal="left" wrapText="1"/>
    </xf>
    <xf numFmtId="0" fontId="4" fillId="7" borderId="0" xfId="0" applyFont="1" applyFill="1" applyBorder="1" applyAlignment="1" applyProtection="1">
      <alignment horizontal="right" vertical="center" wrapText="1"/>
    </xf>
    <xf numFmtId="0" fontId="4" fillId="7" borderId="15" xfId="0" applyFont="1" applyFill="1" applyBorder="1" applyAlignment="1" applyProtection="1">
      <alignment horizontal="right" vertical="center" wrapText="1"/>
    </xf>
    <xf numFmtId="0" fontId="0" fillId="2" borderId="13"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38" fillId="0" borderId="0" xfId="1" applyFont="1" applyBorder="1" applyAlignment="1" applyProtection="1">
      <alignment horizontal="left" vertical="center"/>
      <protection locked="0"/>
    </xf>
    <xf numFmtId="0" fontId="30" fillId="0" borderId="0" xfId="0" applyFont="1" applyBorder="1" applyAlignment="1" applyProtection="1">
      <alignment horizontal="left" vertical="top" wrapText="1"/>
    </xf>
    <xf numFmtId="0" fontId="26" fillId="0" borderId="0" xfId="0" applyFont="1" applyAlignment="1" applyProtection="1">
      <alignment horizontal="right" vertical="top" wrapText="1"/>
    </xf>
    <xf numFmtId="0" fontId="33" fillId="0" borderId="0" xfId="0" applyFont="1" applyAlignment="1" applyProtection="1">
      <alignment horizontal="left" vertical="top" wrapText="1"/>
    </xf>
    <xf numFmtId="0" fontId="0" fillId="2" borderId="13" xfId="0" applyFont="1" applyFill="1" applyBorder="1" applyAlignment="1" applyProtection="1">
      <alignment wrapText="1"/>
    </xf>
    <xf numFmtId="0" fontId="0" fillId="2" borderId="0" xfId="0" applyFont="1" applyFill="1" applyBorder="1" applyAlignment="1" applyProtection="1">
      <alignment wrapText="1"/>
    </xf>
    <xf numFmtId="0" fontId="8" fillId="6"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31" fillId="3" borderId="0"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0" fillId="0" borderId="0" xfId="0" applyBorder="1" applyAlignment="1" applyProtection="1">
      <alignment horizontal="left" wrapText="1"/>
    </xf>
    <xf numFmtId="0" fontId="0" fillId="2" borderId="13" xfId="0" applyFont="1" applyFill="1" applyBorder="1" applyAlignment="1" applyProtection="1">
      <alignment vertical="center" wrapText="1"/>
    </xf>
    <xf numFmtId="0" fontId="0" fillId="2" borderId="0" xfId="0" applyFont="1" applyFill="1" applyAlignment="1" applyProtection="1">
      <alignment vertical="center"/>
    </xf>
    <xf numFmtId="0" fontId="31" fillId="3" borderId="0" xfId="0" applyFont="1" applyFill="1" applyBorder="1" applyAlignment="1" applyProtection="1">
      <alignment horizontal="left" vertical="center"/>
    </xf>
    <xf numFmtId="0" fontId="31" fillId="6" borderId="0"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wrapText="1"/>
    </xf>
    <xf numFmtId="0" fontId="0" fillId="0" borderId="4" xfId="0" applyFont="1" applyBorder="1" applyAlignment="1" applyProtection="1">
      <alignment horizontal="right"/>
    </xf>
    <xf numFmtId="0" fontId="1" fillId="3"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wrapText="1"/>
    </xf>
    <xf numFmtId="0" fontId="2" fillId="0" borderId="0" xfId="1" applyFill="1" applyBorder="1" applyProtection="1">
      <protection locked="0"/>
    </xf>
    <xf numFmtId="0" fontId="2" fillId="0" borderId="0" xfId="1" applyFill="1" applyProtection="1">
      <protection locked="0"/>
    </xf>
    <xf numFmtId="0" fontId="17" fillId="3" borderId="0" xfId="0" applyFont="1" applyFill="1" applyBorder="1" applyAlignment="1" applyProtection="1">
      <alignment horizontal="left" vertical="center"/>
    </xf>
    <xf numFmtId="0" fontId="43" fillId="3" borderId="4" xfId="0" applyFont="1" applyFill="1" applyBorder="1" applyAlignment="1" applyProtection="1">
      <alignment horizontal="center" vertical="center"/>
    </xf>
    <xf numFmtId="0" fontId="9" fillId="0" borderId="0" xfId="0" applyFont="1" applyAlignment="1">
      <alignment vertical="top" wrapText="1"/>
    </xf>
    <xf numFmtId="0" fontId="18" fillId="0" borderId="0" xfId="1" applyFont="1" applyAlignment="1">
      <alignment vertical="top" wrapText="1"/>
    </xf>
    <xf numFmtId="0" fontId="0" fillId="0" borderId="0" xfId="0" applyAlignment="1">
      <alignment wrapText="1"/>
    </xf>
    <xf numFmtId="0" fontId="17" fillId="0" borderId="0" xfId="1" applyFont="1" applyFill="1" applyAlignment="1"/>
    <xf numFmtId="0" fontId="2" fillId="2" borderId="0" xfId="1" applyFill="1" applyAlignment="1">
      <alignment wrapText="1"/>
    </xf>
    <xf numFmtId="0" fontId="17" fillId="0" borderId="0" xfId="1" applyFont="1" applyFill="1" applyAlignment="1" applyProtection="1"/>
    <xf numFmtId="0" fontId="8" fillId="0" borderId="0" xfId="0" applyFont="1" applyFill="1" applyAlignment="1" applyProtection="1"/>
    <xf numFmtId="0" fontId="6" fillId="0" borderId="1" xfId="0" applyFont="1" applyBorder="1" applyAlignment="1" applyProtection="1">
      <alignment horizontal="center" wrapText="1"/>
    </xf>
    <xf numFmtId="0" fontId="4" fillId="3" borderId="14"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7" fillId="0" borderId="0" xfId="0" applyFont="1" applyAlignment="1" applyProtection="1">
      <alignment horizontal="center"/>
    </xf>
    <xf numFmtId="0" fontId="6" fillId="0" borderId="0" xfId="0" applyFont="1" applyBorder="1" applyAlignment="1" applyProtection="1">
      <alignment horizontal="center" wrapText="1"/>
    </xf>
    <xf numFmtId="0" fontId="4" fillId="3" borderId="14"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0" fillId="0" borderId="1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6" xfId="0" applyFont="1" applyFill="1" applyBorder="1" applyAlignment="1" applyProtection="1">
      <alignment vertical="center" wrapText="1"/>
    </xf>
    <xf numFmtId="49" fontId="0" fillId="0" borderId="10" xfId="0" applyNumberFormat="1" applyFont="1" applyFill="1" applyBorder="1" applyAlignment="1" applyProtection="1">
      <alignment vertical="center" wrapText="1"/>
    </xf>
    <xf numFmtId="49" fontId="0" fillId="0" borderId="0" xfId="0" applyNumberFormat="1" applyFont="1" applyFill="1" applyBorder="1" applyAlignment="1" applyProtection="1">
      <alignment vertical="center" wrapText="1"/>
    </xf>
    <xf numFmtId="49" fontId="0" fillId="0" borderId="6" xfId="0" applyNumberFormat="1" applyFont="1" applyFill="1" applyBorder="1" applyAlignment="1" applyProtection="1">
      <alignment vertical="center" wrapText="1"/>
    </xf>
    <xf numFmtId="0" fontId="47" fillId="0" borderId="0" xfId="0" applyFont="1" applyAlignment="1">
      <alignment horizontal="center"/>
    </xf>
    <xf numFmtId="0" fontId="0" fillId="0" borderId="5" xfId="0" applyBorder="1" applyAlignment="1">
      <alignment horizontal="left" vertical="top" wrapText="1"/>
    </xf>
    <xf numFmtId="0" fontId="0" fillId="0" borderId="16" xfId="0" applyBorder="1" applyAlignment="1">
      <alignment horizontal="left" vertical="top" wrapText="1"/>
    </xf>
    <xf numFmtId="0" fontId="4" fillId="3" borderId="14" xfId="0" applyFont="1" applyFill="1" applyBorder="1" applyAlignment="1">
      <alignment vertical="center" wrapText="1"/>
    </xf>
    <xf numFmtId="0" fontId="4" fillId="3" borderId="2" xfId="0" applyFont="1" applyFill="1" applyBorder="1" applyAlignment="1">
      <alignment vertical="center" wrapText="1"/>
    </xf>
    <xf numFmtId="0" fontId="0" fillId="0" borderId="5" xfId="0" applyFont="1" applyFill="1" applyBorder="1" applyAlignment="1">
      <alignment horizontal="left" vertical="top" wrapText="1"/>
    </xf>
    <xf numFmtId="0" fontId="9" fillId="0" borderId="4" xfId="0" applyFont="1" applyBorder="1" applyAlignment="1">
      <alignment horizontal="center" vertical="center" wrapText="1"/>
    </xf>
    <xf numFmtId="0" fontId="9" fillId="0" borderId="4" xfId="0" applyFont="1" applyBorder="1" applyAlignment="1">
      <alignment horizontal="left" vertical="top" wrapText="1"/>
    </xf>
    <xf numFmtId="0" fontId="9" fillId="0" borderId="0" xfId="0" applyFont="1" applyAlignment="1">
      <alignment horizontal="left" vertical="center" wrapText="1"/>
    </xf>
    <xf numFmtId="0" fontId="43" fillId="8" borderId="4" xfId="0" applyFont="1" applyFill="1" applyBorder="1" applyAlignment="1">
      <alignment horizontal="center" vertical="center" wrapText="1"/>
    </xf>
  </cellXfs>
  <cellStyles count="5">
    <cellStyle name="Currency" xfId="3" builtinId="4"/>
    <cellStyle name="Followed Hyperlink" xfId="4" builtinId="9" customBuiltin="1"/>
    <cellStyle name="Hyperlink" xfId="1" builtinId="8" customBuiltin="1"/>
    <cellStyle name="Normal" xfId="0" builtinId="0"/>
    <cellStyle name="Percent" xfId="2" builtinId="5"/>
  </cellStyles>
  <dxfs count="2">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46504</xdr:rowOff>
    </xdr:from>
    <xdr:to>
      <xdr:col>6</xdr:col>
      <xdr:colOff>464483</xdr:colOff>
      <xdr:row>8</xdr:row>
      <xdr:rowOff>70597</xdr:rowOff>
    </xdr:to>
    <xdr:pic>
      <xdr:nvPicPr>
        <xdr:cNvPr id="3" name="Picture 2">
          <a:extLst>
            <a:ext uri="{FF2B5EF4-FFF2-40B4-BE49-F238E27FC236}">
              <a16:creationId xmlns:a16="http://schemas.microsoft.com/office/drawing/2014/main" id="{D98E98D5-D4FB-4904-99D8-3A28711F6296}"/>
            </a:ext>
          </a:extLst>
        </xdr:cNvPr>
        <xdr:cNvPicPr>
          <a:picLocks noChangeAspect="1"/>
        </xdr:cNvPicPr>
      </xdr:nvPicPr>
      <xdr:blipFill>
        <a:blip xmlns:r="http://schemas.openxmlformats.org/officeDocument/2006/relationships" r:embed="rId1"/>
        <a:stretch>
          <a:fillRect/>
        </a:stretch>
      </xdr:blipFill>
      <xdr:spPr>
        <a:xfrm>
          <a:off x="0" y="694204"/>
          <a:ext cx="5788958" cy="3205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103911</xdr:colOff>
      <xdr:row>9</xdr:row>
      <xdr:rowOff>207819</xdr:rowOff>
    </xdr:from>
    <xdr:to>
      <xdr:col>28</xdr:col>
      <xdr:colOff>73219</xdr:colOff>
      <xdr:row>35</xdr:row>
      <xdr:rowOff>190500</xdr:rowOff>
    </xdr:to>
    <xdr:pic>
      <xdr:nvPicPr>
        <xdr:cNvPr id="2" name="Picture 1">
          <a:extLst>
            <a:ext uri="{FF2B5EF4-FFF2-40B4-BE49-F238E27FC236}">
              <a16:creationId xmlns:a16="http://schemas.microsoft.com/office/drawing/2014/main" id="{4EF7841E-CBC0-4830-9238-28DC750B737E}"/>
            </a:ext>
          </a:extLst>
        </xdr:cNvPr>
        <xdr:cNvPicPr>
          <a:picLocks noChangeAspect="1"/>
        </xdr:cNvPicPr>
      </xdr:nvPicPr>
      <xdr:blipFill>
        <a:blip xmlns:r="http://schemas.openxmlformats.org/officeDocument/2006/relationships" r:embed="rId1"/>
        <a:stretch>
          <a:fillRect/>
        </a:stretch>
      </xdr:blipFill>
      <xdr:spPr>
        <a:xfrm>
          <a:off x="17439411" y="1911113"/>
          <a:ext cx="7096249" cy="68518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86592</xdr:colOff>
      <xdr:row>6</xdr:row>
      <xdr:rowOff>17319</xdr:rowOff>
    </xdr:from>
    <xdr:to>
      <xdr:col>28</xdr:col>
      <xdr:colOff>93532</xdr:colOff>
      <xdr:row>33</xdr:row>
      <xdr:rowOff>190500</xdr:rowOff>
    </xdr:to>
    <xdr:pic>
      <xdr:nvPicPr>
        <xdr:cNvPr id="2" name="Picture 1">
          <a:extLst>
            <a:ext uri="{FF2B5EF4-FFF2-40B4-BE49-F238E27FC236}">
              <a16:creationId xmlns:a16="http://schemas.microsoft.com/office/drawing/2014/main" id="{F30FD720-D4D0-4BA2-9FAF-25FFC30E29D7}"/>
            </a:ext>
          </a:extLst>
        </xdr:cNvPr>
        <xdr:cNvPicPr>
          <a:picLocks noChangeAspect="1"/>
        </xdr:cNvPicPr>
      </xdr:nvPicPr>
      <xdr:blipFill>
        <a:blip xmlns:r="http://schemas.openxmlformats.org/officeDocument/2006/relationships" r:embed="rId1"/>
        <a:stretch>
          <a:fillRect/>
        </a:stretch>
      </xdr:blipFill>
      <xdr:spPr>
        <a:xfrm>
          <a:off x="16917827" y="1160319"/>
          <a:ext cx="7133881" cy="690791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E4AE04-BAFE-4A27-B1ED-FDAAC35CD3B8}" name="Table1" displayName="Table1" ref="A1:A14" totalsRowShown="0" dataDxfId="1">
  <autoFilter ref="A1:A14" xr:uid="{2F2C072E-DF01-4C0F-91D0-5112E787A1D7}"/>
  <tableColumns count="1">
    <tableColumn id="1" xr3:uid="{BAE31714-02E8-4596-84D4-95858EB2EC79}" name="Choose Professional Provider Typ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FB6BE7-4FA9-4526-A970-9729A9F2253D}" name="Table3" displayName="Table3" ref="F2:F16" totalsRowShown="0">
  <autoFilter ref="F2:F16" xr:uid="{32E20E8B-DDB5-41F5-8BB5-309561F57C98}"/>
  <tableColumns count="1">
    <tableColumn id="1" xr3:uid="{766BA2BB-4C1A-4BC5-B37E-55E8EDC7BC83}"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s.wisconsin.gov/business/allow-cost-manual.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forwardhealth.wi.gov/kw/pdf/2014-42.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forwardhealth.wi.gov/kw/pdf/2014-42.pdf" TargetMode="External"/></Relationships>
</file>

<file path=xl/worksheets/_rels/sheet2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52CF-C5A9-45B4-B08C-65CEFAC67EB5}">
  <sheetPr>
    <tabColor theme="8" tint="0.79998168889431442"/>
    <pageSetUpPr fitToPage="1"/>
  </sheetPr>
  <dimension ref="A1:AW29"/>
  <sheetViews>
    <sheetView showGridLines="0" zoomScaleNormal="100" workbookViewId="0">
      <selection sqref="A1:J1"/>
    </sheetView>
  </sheetViews>
  <sheetFormatPr defaultRowHeight="15" x14ac:dyDescent="0.25"/>
  <cols>
    <col min="1" max="1" width="2.7109375" style="125" customWidth="1"/>
    <col min="2" max="2" width="23.42578125" style="196" customWidth="1"/>
    <col min="3" max="3" width="26.28515625" style="125" customWidth="1"/>
    <col min="4" max="6" width="9.140625" style="125"/>
    <col min="7" max="7" width="7.7109375" style="125" customWidth="1"/>
    <col min="8" max="8" width="4.28515625" style="125" customWidth="1"/>
    <col min="9" max="9" width="6.28515625" style="125" customWidth="1"/>
    <col min="10" max="10" width="1.7109375" style="125" customWidth="1"/>
    <col min="11" max="11" width="4.42578125" style="125" customWidth="1"/>
    <col min="12" max="12" width="9.140625" style="125" customWidth="1"/>
    <col min="13" max="16384" width="9.140625" style="125"/>
  </cols>
  <sheetData>
    <row r="1" spans="1:49" ht="18" customHeight="1" x14ac:dyDescent="0.35">
      <c r="A1" s="206" t="s">
        <v>242</v>
      </c>
      <c r="B1" s="206"/>
      <c r="C1" s="206"/>
      <c r="D1" s="206"/>
      <c r="E1" s="206"/>
      <c r="F1" s="206"/>
      <c r="G1" s="206"/>
      <c r="H1" s="206"/>
      <c r="I1" s="206"/>
      <c r="J1" s="206"/>
    </row>
    <row r="2" spans="1:49" s="38" customFormat="1" ht="19.149999999999999" customHeight="1" x14ac:dyDescent="0.25">
      <c r="A2" s="205" t="s">
        <v>208</v>
      </c>
      <c r="B2" s="205"/>
      <c r="C2" s="205"/>
      <c r="D2" s="205"/>
      <c r="E2" s="205"/>
      <c r="F2" s="205"/>
      <c r="G2" s="205"/>
      <c r="H2" s="205"/>
      <c r="I2" s="205"/>
      <c r="J2" s="205"/>
      <c r="K2" s="140"/>
      <c r="L2" s="140"/>
      <c r="M2" s="140"/>
      <c r="N2" s="5"/>
      <c r="O2" s="5"/>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row>
    <row r="3" spans="1:49" s="38" customFormat="1" ht="14.45" customHeight="1" x14ac:dyDescent="0.25">
      <c r="A3" s="199" t="s">
        <v>188</v>
      </c>
      <c r="B3" s="199"/>
      <c r="C3" s="173"/>
      <c r="D3" s="173"/>
      <c r="E3" s="173"/>
      <c r="F3" s="173"/>
      <c r="G3" s="173"/>
      <c r="H3" s="173"/>
      <c r="I3" s="173"/>
      <c r="J3" s="173"/>
      <c r="K3" s="173"/>
      <c r="L3" s="173"/>
      <c r="M3" s="173"/>
      <c r="N3" s="5"/>
      <c r="O3" s="5"/>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row>
    <row r="4" spans="1:49" s="38" customFormat="1" ht="14.45" customHeight="1" x14ac:dyDescent="0.25">
      <c r="A4" s="200"/>
      <c r="B4" s="200"/>
      <c r="C4" s="173"/>
      <c r="D4" s="173"/>
      <c r="E4" s="173"/>
      <c r="F4" s="173"/>
      <c r="G4" s="173"/>
      <c r="H4" s="173"/>
      <c r="I4" s="173"/>
      <c r="J4" s="173"/>
      <c r="K4" s="173"/>
      <c r="L4" s="173"/>
      <c r="M4" s="173"/>
      <c r="N4" s="5"/>
      <c r="O4" s="5"/>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row>
    <row r="5" spans="1:49" s="38" customFormat="1" ht="14.45" customHeight="1" x14ac:dyDescent="0.25">
      <c r="A5" s="200"/>
      <c r="B5" s="200"/>
      <c r="C5" s="173"/>
      <c r="D5" s="173"/>
      <c r="E5" s="173"/>
      <c r="F5" s="173"/>
      <c r="G5" s="173"/>
      <c r="H5" s="173"/>
      <c r="I5" s="173"/>
      <c r="J5" s="173"/>
      <c r="K5" s="173"/>
      <c r="L5" s="173"/>
      <c r="M5" s="173"/>
      <c r="N5" s="5"/>
      <c r="O5" s="5"/>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row>
    <row r="6" spans="1:49" s="38" customFormat="1" ht="14.45" customHeight="1" x14ac:dyDescent="0.25">
      <c r="A6" s="200"/>
      <c r="B6" s="200"/>
      <c r="C6" s="173"/>
      <c r="D6" s="173"/>
      <c r="E6" s="173"/>
      <c r="F6" s="173"/>
      <c r="G6" s="173"/>
      <c r="H6" s="173"/>
      <c r="I6" s="173"/>
      <c r="J6" s="173"/>
      <c r="K6" s="173"/>
      <c r="L6" s="173"/>
      <c r="M6" s="173"/>
      <c r="N6" s="5"/>
      <c r="O6" s="5"/>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row>
    <row r="7" spans="1:49" s="38" customFormat="1" ht="14.45" customHeight="1" x14ac:dyDescent="0.25">
      <c r="A7" s="200"/>
      <c r="B7" s="200"/>
      <c r="C7" s="173"/>
      <c r="D7" s="173"/>
      <c r="E7" s="173"/>
      <c r="F7" s="173"/>
      <c r="G7" s="173"/>
      <c r="H7" s="173"/>
      <c r="I7" s="173"/>
      <c r="J7" s="173"/>
      <c r="K7" s="173"/>
      <c r="L7" s="173"/>
      <c r="M7" s="173"/>
      <c r="N7" s="5"/>
      <c r="O7" s="5"/>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row>
    <row r="8" spans="1:49" s="38" customFormat="1" ht="193.9" customHeight="1" x14ac:dyDescent="0.25">
      <c r="A8" s="200"/>
      <c r="B8" s="200"/>
      <c r="C8" s="173"/>
      <c r="D8" s="173"/>
      <c r="E8" s="173"/>
      <c r="F8" s="173"/>
      <c r="G8" s="173"/>
      <c r="H8" s="173"/>
      <c r="I8" s="173"/>
      <c r="J8" s="173"/>
      <c r="K8" s="173"/>
      <c r="L8" s="173"/>
      <c r="M8" s="173"/>
      <c r="N8" s="5"/>
      <c r="O8" s="5"/>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row>
    <row r="9" spans="1:49" ht="15.75" x14ac:dyDescent="0.25">
      <c r="A9" s="209" t="s">
        <v>101</v>
      </c>
      <c r="B9" s="209"/>
    </row>
    <row r="10" spans="1:49" ht="9" customHeight="1" x14ac:dyDescent="0.25"/>
    <row r="11" spans="1:49" ht="22.5" customHeight="1" x14ac:dyDescent="0.25">
      <c r="A11" s="201">
        <v>1</v>
      </c>
      <c r="B11" s="202" t="s">
        <v>130</v>
      </c>
      <c r="C11" s="203" t="s">
        <v>144</v>
      </c>
      <c r="D11" s="204" t="s">
        <v>145</v>
      </c>
    </row>
    <row r="12" spans="1:49" ht="61.15" customHeight="1" x14ac:dyDescent="0.25">
      <c r="A12" s="201">
        <v>2</v>
      </c>
      <c r="B12" s="210" t="s">
        <v>209</v>
      </c>
      <c r="C12" s="210"/>
      <c r="D12" s="210"/>
      <c r="E12" s="210"/>
      <c r="F12" s="210"/>
      <c r="G12" s="210"/>
      <c r="H12" s="210"/>
      <c r="I12" s="210"/>
      <c r="J12" s="210"/>
      <c r="K12" s="210"/>
    </row>
    <row r="13" spans="1:49" ht="8.25" customHeight="1" x14ac:dyDescent="0.25">
      <c r="A13" s="201"/>
      <c r="B13" s="202"/>
      <c r="C13" s="202"/>
      <c r="D13" s="202"/>
      <c r="E13" s="202"/>
      <c r="F13" s="202"/>
      <c r="G13" s="202"/>
      <c r="H13" s="202"/>
      <c r="I13" s="202"/>
      <c r="J13" s="202"/>
      <c r="K13" s="202"/>
    </row>
    <row r="14" spans="1:49" ht="15" customHeight="1" x14ac:dyDescent="0.25">
      <c r="A14" s="201">
        <v>3</v>
      </c>
      <c r="B14" s="210" t="s">
        <v>199</v>
      </c>
      <c r="C14" s="210"/>
      <c r="D14" s="210"/>
      <c r="E14" s="210"/>
      <c r="F14" s="210"/>
      <c r="G14" s="210"/>
      <c r="H14" s="211" t="s">
        <v>133</v>
      </c>
      <c r="I14" s="211"/>
      <c r="J14" s="202"/>
      <c r="K14" s="202"/>
    </row>
    <row r="15" spans="1:49" ht="14.25" customHeight="1" x14ac:dyDescent="0.25">
      <c r="A15" s="201"/>
      <c r="B15" s="210" t="s">
        <v>135</v>
      </c>
      <c r="C15" s="210"/>
      <c r="D15" s="210"/>
      <c r="E15" s="210"/>
      <c r="F15" s="210"/>
      <c r="G15" s="210"/>
      <c r="H15" s="210"/>
      <c r="I15" s="210"/>
      <c r="J15" s="202"/>
      <c r="K15" s="202"/>
    </row>
    <row r="16" spans="1:49" ht="12" customHeight="1" x14ac:dyDescent="0.25">
      <c r="B16" s="208"/>
      <c r="C16" s="208"/>
      <c r="D16" s="208"/>
      <c r="E16" s="208"/>
      <c r="F16" s="208"/>
      <c r="G16" s="208"/>
      <c r="H16" s="208"/>
      <c r="I16" s="208"/>
      <c r="J16" s="208"/>
      <c r="K16" s="208"/>
    </row>
    <row r="17" spans="2:11" x14ac:dyDescent="0.25">
      <c r="B17" s="207" t="s">
        <v>132</v>
      </c>
      <c r="C17" s="208"/>
      <c r="D17" s="208"/>
      <c r="E17" s="208"/>
      <c r="F17" s="208"/>
      <c r="G17" s="208"/>
      <c r="H17" s="208"/>
      <c r="I17" s="208"/>
      <c r="J17" s="208"/>
      <c r="K17" s="208"/>
    </row>
    <row r="18" spans="2:11" x14ac:dyDescent="0.25">
      <c r="B18" s="208"/>
      <c r="C18" s="208"/>
      <c r="D18" s="208"/>
      <c r="E18" s="208"/>
      <c r="F18" s="208"/>
      <c r="G18" s="208"/>
      <c r="H18" s="208"/>
      <c r="I18" s="208"/>
      <c r="J18" s="208"/>
      <c r="K18" s="208"/>
    </row>
    <row r="19" spans="2:11" x14ac:dyDescent="0.25">
      <c r="B19" s="125"/>
      <c r="C19" s="127"/>
    </row>
    <row r="20" spans="2:11" x14ac:dyDescent="0.25">
      <c r="B20" s="125"/>
      <c r="C20" s="127"/>
    </row>
    <row r="21" spans="2:11" x14ac:dyDescent="0.25">
      <c r="B21" s="125"/>
      <c r="C21" s="127"/>
    </row>
    <row r="22" spans="2:11" x14ac:dyDescent="0.25">
      <c r="B22" s="125"/>
      <c r="C22" s="127"/>
    </row>
    <row r="23" spans="2:11" x14ac:dyDescent="0.25">
      <c r="B23" s="125"/>
      <c r="C23" s="127"/>
    </row>
    <row r="24" spans="2:11" x14ac:dyDescent="0.25">
      <c r="B24" s="125"/>
      <c r="C24" s="127"/>
    </row>
    <row r="25" spans="2:11" x14ac:dyDescent="0.25">
      <c r="B25" s="125"/>
      <c r="C25" s="127"/>
    </row>
    <row r="26" spans="2:11" x14ac:dyDescent="0.25">
      <c r="B26" s="125"/>
      <c r="C26" s="127"/>
    </row>
    <row r="27" spans="2:11" x14ac:dyDescent="0.25">
      <c r="B27" s="125"/>
      <c r="C27" s="127"/>
    </row>
    <row r="28" spans="2:11" x14ac:dyDescent="0.25">
      <c r="B28" s="41"/>
      <c r="C28" s="127"/>
    </row>
    <row r="29" spans="2:11" x14ac:dyDescent="0.25">
      <c r="C29" s="127"/>
    </row>
  </sheetData>
  <sheetProtection algorithmName="SHA-512" hashValue="MITVLXkNZLG9KGNBz3TVw/lyxWBWpCc30jWrWFEJg+KuyeD+P3P5PxLA4BVSD0hVKbkXQu0XlXAwOmtLTxK+dA==" saltValue="LpmTZ7f/ZfSDZERGDvNxUw==" spinCount="100000" sheet="1" objects="1" scenarios="1"/>
  <mergeCells count="10">
    <mergeCell ref="A2:J2"/>
    <mergeCell ref="A1:J1"/>
    <mergeCell ref="B17:K17"/>
    <mergeCell ref="B18:K18"/>
    <mergeCell ref="A9:B9"/>
    <mergeCell ref="B12:K12"/>
    <mergeCell ref="B16:K16"/>
    <mergeCell ref="B14:G14"/>
    <mergeCell ref="H14:I14"/>
    <mergeCell ref="B15:I15"/>
  </mergeCells>
  <hyperlinks>
    <hyperlink ref="C11" location="'Program and Overhead Costs'!Print_Area" display="Program and Overhead Costs" xr:uid="{F1051F43-01D5-4E9C-92A5-AF95B08C325E}"/>
    <hyperlink ref="B17" r:id="rId1" xr:uid="{D07D89B0-8B65-429F-A398-E887EE76DF62}"/>
    <hyperlink ref="H14:I14" location="Summary!A1" display="&quot;Summary&quot;, " xr:uid="{FE495B3B-8568-43D7-9CC8-BD877C7A3501}"/>
  </hyperlinks>
  <pageMargins left="0.25" right="0.2" top="0.25" bottom="0.25" header="0.3" footer="0.3"/>
  <pageSetup scale="9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F587-E79C-4EC7-9B7D-D8CDDC77044D}">
  <sheetPr>
    <tabColor theme="6" tint="0.79998168889431442"/>
    <pageSetUpPr fitToPage="1"/>
  </sheetPr>
  <dimension ref="A1:AW95"/>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8.140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7109375" style="38" customWidth="1"/>
    <col min="12" max="12" width="17.42578125" style="41" customWidth="1"/>
    <col min="13" max="13" width="22.140625" style="41" customWidth="1"/>
    <col min="14" max="14" width="26.2851562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5.15" customHeight="1" x14ac:dyDescent="0.25">
      <c r="B6" s="77"/>
      <c r="C6" s="13" t="s">
        <v>142</v>
      </c>
      <c r="D6" s="271" t="s">
        <v>25</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t="s">
        <v>32</v>
      </c>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A12" s="147"/>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25">
      <c r="B14" s="145" t="s">
        <v>104</v>
      </c>
      <c r="C14" s="146"/>
      <c r="D14" s="146"/>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95.25" customHeight="1" x14ac:dyDescent="0.25">
      <c r="B16" s="91"/>
      <c r="C16" s="12" t="str">
        <f>CONCATENATE("List all ",D6," CCS Direct Service Positions")</f>
        <v>List all Rehab Worker CCS Direct Service Positions</v>
      </c>
      <c r="D16" s="12" t="s">
        <v>59</v>
      </c>
      <c r="E16" s="11" t="s">
        <v>56</v>
      </c>
      <c r="F16" s="12" t="s">
        <v>58</v>
      </c>
      <c r="G16" s="12" t="s">
        <v>12</v>
      </c>
      <c r="H16" s="12" t="s">
        <v>200</v>
      </c>
      <c r="I16" s="12" t="s">
        <v>201</v>
      </c>
      <c r="J16" s="12" t="s">
        <v>60</v>
      </c>
      <c r="K16" s="12" t="s">
        <v>112</v>
      </c>
      <c r="L16" s="12" t="s">
        <v>54</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Rehab Worker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Costs'!I55,"")</f>
        <v/>
      </c>
      <c r="G56" s="259" t="s">
        <v>153</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Rehab Worker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sheetData>
  <sheetProtection algorithmName="SHA-512" hashValue="BoZvy3+jAlOIMIxKHH+JcFSu/8UuVxPcIHHgQmWwv3eZumgjuoBG4KCyX/XbQCVQb/2nLcla8CG6VeS8IQlRsg==" saltValue="Y++f3dYpRQgwg0q5Rb6x3w=="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136A01C5-E3B5-4C8A-9927-68224F4B5C76}"/>
    <hyperlink ref="B33:K33" location="Productivity!A1" display="PART 2:  STAFF PRODUCTIVITY " xr:uid="{FA912C55-F625-44C7-9DBF-1BE56BB28ADF}"/>
    <hyperlink ref="E36" location="Productivity!A1" display="Holiday Hours Allocable to CCS" xr:uid="{592D469E-CA28-4C72-AD69-357F8A4DA559}"/>
    <hyperlink ref="G36" location="Productivity!A1" display="PTO Hours Allocable to CCS" xr:uid="{CB9AE91A-95CE-48B3-A510-4BA4EC200EF9}"/>
    <hyperlink ref="H36" location="Productivity!A1" display="Break Hours Allocable to CCS" xr:uid="{B78856FC-82E4-4D8E-92BA-E701709F2D4F}"/>
    <hyperlink ref="I36" location="Productivity!A1" display=" Necessary but Non-Billable CCS-Related Meeting Hours" xr:uid="{90868355-DE36-4FE2-9057-0569FC067398}"/>
    <hyperlink ref="J36" location="Productivity!A1" display="CCS Orientation and Training Hours" xr:uid="{0BDEE07B-8008-4552-8651-5486D12BA87E}"/>
    <hyperlink ref="F36" location="Productivity!A1" display="PTO Hours" xr:uid="{02165306-E528-4B0B-B9E8-59D3B79D96B6}"/>
    <hyperlink ref="D36" location="Productivity!A1" display="Holiday Hours" xr:uid="{58B673CF-9FDB-44FA-AE2E-595FEAAA5917}"/>
    <hyperlink ref="N16" location="Instructions!A1" display="Instructions" xr:uid="{FEB20C03-6955-4142-B5E1-7AA5CF13EA65}"/>
    <hyperlink ref="N17" location="'Program and Overhead Costs'!A1" display="Program and Overhead Costs" xr:uid="{94370225-996C-4059-82A1-E497E6BF13FE}"/>
    <hyperlink ref="N58" location="Instructions!A1" display="Instructions" xr:uid="{177DAD69-155E-4B00-87F8-DF4099997B7E}"/>
    <hyperlink ref="N59" location="'Program and Overhead Costs'!A1" display="Program and Overhead Costs" xr:uid="{6CB62180-ABC0-4FB7-9FDF-3A0C03343BC2}"/>
  </hyperlinks>
  <pageMargins left="0.25" right="0.2" top="0.25" bottom="0.25" header="0.3" footer="0.3"/>
  <pageSetup scale="48"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Professional Type" xr:uid="{F6D6FCF0-8B24-4D5F-A018-61BBD5D16F9B}">
          <x14:formula1>
            <xm:f>lists!$A$2:$A$14</xm:f>
          </x14:formula1>
          <xm:sqref>D6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F07A-BBD4-4500-B882-8CC3A00F6A3D}">
  <sheetPr>
    <tabColor theme="6" tint="0.79998168889431442"/>
    <pageSetUpPr fitToPage="1"/>
  </sheetPr>
  <dimension ref="A1:AW97"/>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9.140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28515625" style="38" customWidth="1"/>
    <col min="12" max="12" width="16.7109375" style="41" customWidth="1"/>
    <col min="13" max="13" width="24.42578125" style="41" customWidth="1"/>
    <col min="14" max="14" width="25.710937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8.15" customHeight="1" x14ac:dyDescent="0.25">
      <c r="B6" s="77"/>
      <c r="C6" s="13" t="s">
        <v>142</v>
      </c>
      <c r="D6" s="271" t="s">
        <v>26</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t="s">
        <v>32</v>
      </c>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25">
      <c r="B14" s="145" t="s">
        <v>104</v>
      </c>
      <c r="C14" s="146"/>
      <c r="D14" s="146"/>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113.25" customHeight="1" x14ac:dyDescent="0.25">
      <c r="B16" s="91"/>
      <c r="C16" s="12" t="str">
        <f>CONCATENATE("List all ",D6," CCS Direct Service Positions")</f>
        <v>List all Associate Degree CCS Direct Service Positions</v>
      </c>
      <c r="D16" s="12" t="s">
        <v>59</v>
      </c>
      <c r="E16" s="11" t="s">
        <v>56</v>
      </c>
      <c r="F16" s="12" t="s">
        <v>58</v>
      </c>
      <c r="G16" s="12" t="s">
        <v>12</v>
      </c>
      <c r="H16" s="12" t="s">
        <v>200</v>
      </c>
      <c r="I16" s="12" t="s">
        <v>201</v>
      </c>
      <c r="J16" s="12" t="s">
        <v>60</v>
      </c>
      <c r="K16" s="12" t="s">
        <v>112</v>
      </c>
      <c r="L16" s="12" t="s">
        <v>54</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78"/>
      <c r="I17" s="178"/>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78"/>
      <c r="I18" s="178"/>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78"/>
      <c r="I19" s="178"/>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78"/>
      <c r="I20" s="178"/>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78"/>
      <c r="I21" s="178"/>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78"/>
      <c r="I22" s="178"/>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78"/>
      <c r="I23" s="178"/>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78"/>
      <c r="I24" s="178"/>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78"/>
      <c r="I25" s="178"/>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78"/>
      <c r="I26" s="178"/>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78"/>
      <c r="I27" s="178"/>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78"/>
      <c r="I28" s="178"/>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78"/>
      <c r="I29" s="178"/>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78"/>
      <c r="I30" s="178"/>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Associate Degree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Costs'!I56,"")</f>
        <v/>
      </c>
      <c r="G56" s="259" t="s">
        <v>154</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Associate Degree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sheetData>
  <sheetProtection algorithmName="SHA-512" hashValue="R7AN2WqL7bRpJBPKp3LPvOjNHR73xI8ljnvzBYo9lv+yjRri8USJ/HE83Vl/YnjXkV384d4s58An9JaO05Tm9g==" saltValue="+zLlcS+Wg+aBpd7keF9OoQ=="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F682631D-D934-4509-8DCA-C1DB79D118E2}"/>
    <hyperlink ref="B33:L33" location="Productivity!A1" display="PART 2:  STAFF PRODUCTIVITY " xr:uid="{A8EA0D3A-DB03-434C-9880-027B77C8ACA7}"/>
    <hyperlink ref="E36" location="Productivity!A1" display="Holiday Hours Allocable to CCS" xr:uid="{A08AB29D-29FD-4177-B72B-CB3BDB807CF4}"/>
    <hyperlink ref="G36" location="Productivity!A1" display="PTO Hours Allocable to CCS" xr:uid="{C0050669-A298-44F5-8CBA-98432E28E348}"/>
    <hyperlink ref="H36" location="Productivity!A1" display="Break Hours Allocable to CCS" xr:uid="{3B28DEF8-B521-49C4-9B7D-600EBBE345D4}"/>
    <hyperlink ref="I36" location="Productivity!A1" display=" Necessary but Non-Billable CCS-Related Meeting Hours" xr:uid="{A2741464-494B-427B-8846-13E841E8716F}"/>
    <hyperlink ref="J36" location="Productivity!A1" display="CCS Orientation and Training Hours" xr:uid="{3604E170-AFFC-4029-A25A-104226A8DD74}"/>
    <hyperlink ref="F36" location="Productivity!A1" display="PTO Hours" xr:uid="{0B476326-1FE4-493D-86C4-A4EB03852DD9}"/>
    <hyperlink ref="D36" location="Productivity!A1" display="Holiday Hours" xr:uid="{1F5AAD59-B084-4CB5-90B6-9919C4D109FC}"/>
    <hyperlink ref="N16" location="Instructions!A1" display="Instructions" xr:uid="{732E2FA2-0B24-404D-B678-506A404CA873}"/>
    <hyperlink ref="N17" location="'Program and Overhead Costs'!A1" display="Program and Overhead Costs" xr:uid="{296632D4-0267-493A-ACFD-6A009C6D27FB}"/>
    <hyperlink ref="N58" location="Instructions!A1" display="Instructions" xr:uid="{8FA02B1D-FA9D-40B1-92BE-396F2B1C54D8}"/>
    <hyperlink ref="N59" location="'Program and Overhead Costs'!A1" display="Program and Overhead Costs" xr:uid="{7050AF93-CCD1-4AD9-9386-F4412F6F6496}"/>
  </hyperlinks>
  <pageMargins left="0.25" right="0.2" top="0.25" bottom="0.25" header="0.3" footer="0.3"/>
  <pageSetup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49F69093-20BB-49F6-B4B3-446C45FE4614}">
          <x14:formula1>
            <xm:f>lists!$A$2:$A$14</xm:f>
          </x14:formula1>
          <xm:sqref>D6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7D85-24FE-4C8A-BA44-BA3FD15F9C54}">
  <sheetPr>
    <tabColor theme="6" tint="0.79998168889431442"/>
    <pageSetUpPr fitToPage="1"/>
  </sheetPr>
  <dimension ref="A1:AW97"/>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8.28515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42578125" style="38" customWidth="1"/>
    <col min="12" max="12" width="16.7109375" style="41" customWidth="1"/>
    <col min="13" max="13" width="24.42578125" style="41" customWidth="1"/>
    <col min="14" max="14" width="24.8554687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1.6" customHeight="1" x14ac:dyDescent="0.25">
      <c r="B6" s="77"/>
      <c r="C6" s="13" t="s">
        <v>142</v>
      </c>
      <c r="D6" s="271" t="s">
        <v>27</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t="s">
        <v>32</v>
      </c>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25">
      <c r="B14" s="145" t="s">
        <v>104</v>
      </c>
      <c r="C14" s="146"/>
      <c r="D14" s="146"/>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113.25" customHeight="1" x14ac:dyDescent="0.25">
      <c r="B16" s="91"/>
      <c r="C16" s="12" t="str">
        <f>CONCATENATE("List all ",D6," CCS Direct Service Positions")</f>
        <v>List all Qualified Treatment Trainee Type 1 CCS Direct Service Positions</v>
      </c>
      <c r="D16" s="12" t="s">
        <v>59</v>
      </c>
      <c r="E16" s="11" t="s">
        <v>56</v>
      </c>
      <c r="F16" s="12" t="s">
        <v>58</v>
      </c>
      <c r="G16" s="12" t="s">
        <v>12</v>
      </c>
      <c r="H16" s="12" t="s">
        <v>200</v>
      </c>
      <c r="I16" s="12" t="s">
        <v>201</v>
      </c>
      <c r="J16" s="12" t="s">
        <v>60</v>
      </c>
      <c r="K16" s="12" t="s">
        <v>112</v>
      </c>
      <c r="L16" s="12" t="s">
        <v>54</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Qualified Treatment Trainee Type 1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Costs'!I57,"")</f>
        <v/>
      </c>
      <c r="G56" s="259" t="s">
        <v>155</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Qualified Treatment Trainee Type 1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sheetData>
  <sheetProtection algorithmName="SHA-512" hashValue="pi/xUc+CHUOLvuY7+QdIvGhmJIMeyx1jeqLlWP2TaOc68r83zPVejRu8vR93+V5ifIMsrGE41l3Krlu7nasQuw==" saltValue="rOPWNPE6g5fKZibg8QWglA=="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0AFC6A6B-2E27-4F69-B750-F9559F723946}"/>
    <hyperlink ref="B33:L33" location="Productivity!A1" display="PART 2:  STAFF PRODUCTIVITY " xr:uid="{8185E593-98C3-4276-A577-D0A884056850}"/>
    <hyperlink ref="E36" location="Productivity!A1" display="Holiday Hours Allocable to CCS" xr:uid="{C6FCB9CB-AB14-49BF-8E1F-1A498468B4C6}"/>
    <hyperlink ref="G36" location="Productivity!A1" display="PTO Hours Allocable to CCS" xr:uid="{FEFAEA83-85A0-4711-927E-1F9F1303177F}"/>
    <hyperlink ref="H36" location="Productivity!A1" display="Break Hours Allocable to CCS" xr:uid="{E855ED58-DF69-466E-91CD-25BAE06E0E97}"/>
    <hyperlink ref="I36" location="Productivity!A1" display=" Necessary but Non-Billable CCS-Related Meeting Hours" xr:uid="{0046DAE2-8071-4C5E-90B3-6F6CBE8E82BF}"/>
    <hyperlink ref="J36" location="Productivity!A1" display="CCS Orientation and Training Hours" xr:uid="{08B7AFFF-7BF6-4692-8872-CB879C59B7D2}"/>
    <hyperlink ref="F36" location="Productivity!A1" display="PTO Hours" xr:uid="{FC543181-8DE7-4DBA-886B-B080A5B6B690}"/>
    <hyperlink ref="D36" location="Productivity!A1" display="Holiday Hours" xr:uid="{893BCA07-A218-429C-8650-7F4CA8F3EA8E}"/>
    <hyperlink ref="N16" location="Instructions!A1" display="Instructions" xr:uid="{14E3DA13-7090-47FF-B4B2-CE3BB632747F}"/>
    <hyperlink ref="N17" location="'Program and Overhead Costs'!A1" display="Program and Overhead Costs" xr:uid="{E20635FE-1929-4EB3-B111-21AF32B83EF2}"/>
    <hyperlink ref="N58" location="Instructions!A1" display="Instructions" xr:uid="{9CB98C0B-40DB-4204-B26E-3CA976ACD658}"/>
    <hyperlink ref="N59" location="'Program and Overhead Costs'!A1" display="Program and Overhead Costs" xr:uid="{C9A24D8D-D412-42DC-A2F8-4F390ED775FE}"/>
  </hyperlinks>
  <pageMargins left="0.25" right="0.2" top="0.25" bottom="0.2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22503B17-8470-476E-8FC9-99846D8E16AE}">
          <x14:formula1>
            <xm:f>lists!$A$2:$A$14</xm:f>
          </x14:formula1>
          <xm:sqref>D6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A580-48B7-4F73-85E0-027DDA133399}">
  <sheetPr>
    <tabColor theme="6" tint="0.79998168889431442"/>
    <pageSetUpPr fitToPage="1"/>
  </sheetPr>
  <dimension ref="A1:AW96"/>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6.28515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7109375" style="38" customWidth="1"/>
    <col min="12" max="12" width="16.7109375" style="41" customWidth="1"/>
    <col min="13" max="13" width="18.85546875" style="41" customWidth="1"/>
    <col min="14" max="14" width="24.710937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2.9" customHeight="1" x14ac:dyDescent="0.25">
      <c r="B6" s="77"/>
      <c r="C6" s="13" t="s">
        <v>142</v>
      </c>
      <c r="D6" s="271" t="s">
        <v>28</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t="s">
        <v>32</v>
      </c>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A12" s="147"/>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25">
      <c r="B14" s="145" t="s">
        <v>104</v>
      </c>
      <c r="C14" s="146"/>
      <c r="D14" s="146"/>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100.5" customHeight="1" x14ac:dyDescent="0.25">
      <c r="B16" s="91"/>
      <c r="C16" s="12" t="str">
        <f>CONCATENATE("List all ",D6," CCS Direct Service Positions")</f>
        <v>List all Qualified Treatment Trainee Type 2 CCS Direct Service Positions</v>
      </c>
      <c r="D16" s="12" t="s">
        <v>59</v>
      </c>
      <c r="E16" s="11" t="s">
        <v>56</v>
      </c>
      <c r="F16" s="12" t="s">
        <v>58</v>
      </c>
      <c r="G16" s="12" t="s">
        <v>12</v>
      </c>
      <c r="H16" s="12" t="s">
        <v>200</v>
      </c>
      <c r="I16" s="12" t="s">
        <v>201</v>
      </c>
      <c r="J16" s="12" t="s">
        <v>60</v>
      </c>
      <c r="K16" s="12" t="s">
        <v>112</v>
      </c>
      <c r="L16" s="12" t="s">
        <v>54</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Qualified Treatment Trainee Type 2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Costs'!I58,"")</f>
        <v/>
      </c>
      <c r="G56" s="259" t="s">
        <v>156</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Qualified Treatment Trainee Type 2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sheetData>
  <sheetProtection algorithmName="SHA-512" hashValue="6unvgUXeQ/DdUzSh1buzYueU4JgKrRUd/Us+ZA87DiIb4nPCIh0jVCwqYe2t4J8UBNaaK23XYch55Mmqe5CP6g==" saltValue="qsG61+l4ASz8xX6LMaSIPQ=="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51BDEF12-661C-4528-A706-6962D481BE89}"/>
    <hyperlink ref="B33:L33" location="Productivity!A1" display="PART 2:  STAFF PRODUCTIVITY " xr:uid="{E785913F-916C-4C8E-968F-19FD6D58E423}"/>
    <hyperlink ref="E36" location="Productivity!A1" display="Holiday Hours Allocable to CCS" xr:uid="{DF12B01F-B85D-4146-BF22-F923DA698DD8}"/>
    <hyperlink ref="G36" location="Productivity!A1" display="PTO Hours Allocable to CCS" xr:uid="{993470EE-9F7B-44FD-8C45-168B328B7578}"/>
    <hyperlink ref="H36" location="Productivity!A1" display="Break Hours Allocable to CCS" xr:uid="{B68B3B7D-C95E-4795-9C63-7366A812AD24}"/>
    <hyperlink ref="I36" location="Productivity!A1" display=" Necessary but Non-Billable CCS-Related Meeting Hours" xr:uid="{B74CE478-7DCA-4C00-8171-4C629BE24753}"/>
    <hyperlink ref="J36" location="Productivity!A1" display="CCS Orientation and Training Hours" xr:uid="{EDF07FF7-F68B-469B-A703-03E9E5E57142}"/>
    <hyperlink ref="F36" location="Productivity!A1" display="PTO Hours" xr:uid="{99A0E2CE-563A-4D98-9CC7-7F3822C2C0B7}"/>
    <hyperlink ref="D36" location="Productivity!A1" display="Holiday Hours" xr:uid="{2A356074-EFA1-47A2-9DEF-6B143012912E}"/>
    <hyperlink ref="N16" location="Instructions!A1" display="Instructions" xr:uid="{4F58EC7A-6564-400A-BF1C-E8C2E36EEEBD}"/>
    <hyperlink ref="N17" location="'Program and Overhead Costs'!A1" display="Program and Overhead Costs" xr:uid="{885EF49A-94E6-4288-9B12-CC454301AF0A}"/>
    <hyperlink ref="N58" location="Instructions!A1" display="Instructions" xr:uid="{2797AC74-6DEC-402B-94E3-D2CFC66EC8AA}"/>
    <hyperlink ref="N59" location="'Program and Overhead Costs'!A1" display="Program and Overhead Costs" xr:uid="{E327366B-AAB2-4452-B1D5-185DF7868A70}"/>
  </hyperlinks>
  <pageMargins left="0.25" right="0.2" top="0.25" bottom="0.2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598551FD-5D94-48C0-9700-E26EBEB20EB1}">
          <x14:formula1>
            <xm:f>lists!$A$2:$A$14</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A7A0-1161-48DF-A203-D53D27B5DEC0}">
  <sheetPr>
    <tabColor theme="6" tint="0.79998168889431442"/>
    <pageSetUpPr fitToPage="1"/>
  </sheetPr>
  <dimension ref="A1:AW96"/>
  <sheetViews>
    <sheetView showGridLines="0" zoomScale="85" zoomScaleNormal="85" workbookViewId="0">
      <selection activeCell="D6" sqref="D6:H6"/>
    </sheetView>
  </sheetViews>
  <sheetFormatPr defaultColWidth="8.85546875" defaultRowHeight="15" x14ac:dyDescent="0.25"/>
  <cols>
    <col min="1" max="1" width="1.85546875" style="38" customWidth="1"/>
    <col min="2" max="2" width="7.8554687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28515625" style="38" customWidth="1"/>
    <col min="12" max="12" width="16.7109375" style="41" customWidth="1"/>
    <col min="13" max="13" width="21.28515625" style="41" customWidth="1"/>
    <col min="14" max="14" width="25.2851562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6.45" customHeight="1" x14ac:dyDescent="0.25">
      <c r="B6" s="77"/>
      <c r="C6" s="13" t="s">
        <v>143</v>
      </c>
      <c r="D6" s="272"/>
      <c r="E6" s="272"/>
      <c r="F6" s="272"/>
      <c r="G6" s="272"/>
      <c r="H6" s="272"/>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t="s">
        <v>32</v>
      </c>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25">
      <c r="B14" s="145" t="s">
        <v>104</v>
      </c>
      <c r="C14" s="146"/>
      <c r="D14" s="146"/>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114.75" customHeight="1" x14ac:dyDescent="0.25">
      <c r="B16" s="91"/>
      <c r="C16" s="12" t="str">
        <f>CONCATENATE("List all ",D6," CCS Direct Service Positions")</f>
        <v>List all  CCS Direct Service Positions</v>
      </c>
      <c r="D16" s="12" t="s">
        <v>59</v>
      </c>
      <c r="E16" s="11" t="s">
        <v>56</v>
      </c>
      <c r="F16" s="12" t="s">
        <v>58</v>
      </c>
      <c r="G16" s="12" t="s">
        <v>12</v>
      </c>
      <c r="H16" s="12" t="s">
        <v>200</v>
      </c>
      <c r="I16" s="12" t="s">
        <v>201</v>
      </c>
      <c r="J16" s="12" t="s">
        <v>60</v>
      </c>
      <c r="K16" s="12" t="s">
        <v>112</v>
      </c>
      <c r="L16" s="12" t="s">
        <v>54</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Costs'!I59,"")</f>
        <v/>
      </c>
      <c r="G56" s="259" t="s">
        <v>157</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sheetData>
  <sheetProtection algorithmName="SHA-512" hashValue="/c2k/boS/51QQ7b0HDyWMj7JMU2l/348RzPzMILfeq4kl6QDvkU0rDPomYz1dbp1fM+sMe04c2W20JNq0EHxAw==" saltValue="qV0/AVkaWUHTjTBlAk01kg=="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F5B01638-B6BF-4275-89BF-5BA3B3C3461A}"/>
    <hyperlink ref="B33:L33" location="Productivity!A1" display="PART 2:  STAFF PRODUCTIVITY " xr:uid="{CB2C0DA1-F35E-4CF8-A22F-0DB0C87E6591}"/>
    <hyperlink ref="E36" location="Productivity!A1" display="Holiday Hours Allocable to CCS" xr:uid="{6696ED4B-10AB-46D5-B971-90983B992C91}"/>
    <hyperlink ref="G36" location="Productivity!A1" display="PTO Hours Allocable to CCS" xr:uid="{E5B6E19E-EC1D-42D0-AF56-871779CD873B}"/>
    <hyperlink ref="H36" location="Productivity!A1" display="Break Hours Allocable to CCS" xr:uid="{BB43AF0F-FF6C-4B88-8A8C-D6483FED9DD1}"/>
    <hyperlink ref="I36" location="Productivity!A1" display=" Necessary but Non-Billable CCS-Related Meeting Hours" xr:uid="{26AF7FE6-21BF-49DB-8CA3-415F54617308}"/>
    <hyperlink ref="J36" location="Productivity!A1" display="CCS Orientation and Training Hours" xr:uid="{483D2DDF-66E9-4245-9E19-73FD00B1E6F8}"/>
    <hyperlink ref="F36" location="Productivity!A1" display="PTO Hours" xr:uid="{969EC309-FE92-4EE6-9C93-B462F2D62D52}"/>
    <hyperlink ref="D36" location="Productivity!A1" display="Holiday Hours" xr:uid="{514B974E-23E8-4B81-9FC4-2F85550FF190}"/>
    <hyperlink ref="N16" location="Instructions!A1" display="Instructions" xr:uid="{5FB42ADE-20EB-44C5-B14C-180828B36342}"/>
    <hyperlink ref="N17" location="'Program and Overhead Costs'!A1" display="Program and Overhead Costs" xr:uid="{77E0A787-FB6A-4CEA-A0CC-706016C98DB2}"/>
    <hyperlink ref="N58" location="Instructions!A1" display="Instructions" xr:uid="{A5D52AD7-B45F-42AD-A3E2-355864757285}"/>
    <hyperlink ref="N59" location="'Program and Overhead Costs'!A1" display="Program and Overhead Costs" xr:uid="{FE4870C1-225E-45E0-8EE7-4766BD8865E0}"/>
  </hyperlinks>
  <pageMargins left="0.25" right="0.2" top="0.25" bottom="0.25" header="0.3" footer="0.3"/>
  <pageSetup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1D48-48B0-4C08-A31D-967EF0246F6F}">
  <sheetPr>
    <tabColor theme="8" tint="0.79998168889431442"/>
    <pageSetUpPr fitToPage="1"/>
  </sheetPr>
  <dimension ref="A1:AX35"/>
  <sheetViews>
    <sheetView showGridLines="0" zoomScale="85" zoomScaleNormal="85" workbookViewId="0">
      <selection sqref="A1:K1"/>
    </sheetView>
  </sheetViews>
  <sheetFormatPr defaultColWidth="8.85546875" defaultRowHeight="15" x14ac:dyDescent="0.25"/>
  <cols>
    <col min="1" max="1" width="9.7109375" style="125" customWidth="1"/>
    <col min="2" max="2" width="5.28515625" style="125" customWidth="1"/>
    <col min="3" max="4" width="8.85546875" style="125"/>
    <col min="5" max="5" width="11.42578125" style="125" customWidth="1"/>
    <col min="6" max="7" width="8.85546875" style="125"/>
    <col min="8" max="8" width="6.140625" style="125" customWidth="1"/>
    <col min="9" max="9" width="13.5703125" style="125" customWidth="1"/>
    <col min="10" max="10" width="14" style="125" customWidth="1"/>
    <col min="11" max="11" width="12.42578125" style="125" hidden="1" customWidth="1"/>
    <col min="12" max="12" width="1.28515625" style="125" customWidth="1"/>
    <col min="13" max="16384" width="8.85546875" style="125"/>
  </cols>
  <sheetData>
    <row r="1" spans="1:50" s="38" customFormat="1" ht="27" customHeight="1" x14ac:dyDescent="0.25">
      <c r="A1" s="224" t="s">
        <v>74</v>
      </c>
      <c r="B1" s="224"/>
      <c r="C1" s="224"/>
      <c r="D1" s="224"/>
      <c r="E1" s="224"/>
      <c r="F1" s="224"/>
      <c r="G1" s="224"/>
      <c r="H1" s="224"/>
      <c r="I1" s="224"/>
      <c r="J1" s="224"/>
      <c r="K1" s="224"/>
      <c r="L1" s="140"/>
      <c r="M1" s="118"/>
      <c r="N1" s="140"/>
      <c r="O1" s="5"/>
      <c r="P1" s="5"/>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row>
    <row r="2" spans="1:50" s="108" customFormat="1" ht="27" customHeight="1" x14ac:dyDescent="0.25">
      <c r="A2" s="273" t="s">
        <v>81</v>
      </c>
      <c r="B2" s="273"/>
      <c r="C2" s="273"/>
      <c r="D2" s="273"/>
      <c r="E2" s="273"/>
      <c r="F2" s="273"/>
      <c r="G2" s="273"/>
      <c r="H2" s="273"/>
      <c r="I2" s="273"/>
      <c r="J2" s="273"/>
      <c r="K2" s="273"/>
      <c r="L2" s="105"/>
      <c r="M2" s="105"/>
      <c r="N2" s="105"/>
      <c r="O2" s="106"/>
      <c r="P2" s="106"/>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row>
    <row r="3" spans="1:50" s="38" customFormat="1" ht="11.45" customHeight="1" x14ac:dyDescent="0.25">
      <c r="A3" s="46"/>
      <c r="C3" s="140"/>
      <c r="D3" s="140"/>
      <c r="E3" s="140"/>
      <c r="F3" s="140"/>
      <c r="G3" s="140"/>
      <c r="H3" s="140"/>
      <c r="I3" s="140"/>
      <c r="J3" s="140"/>
      <c r="K3" s="140"/>
      <c r="L3" s="140"/>
      <c r="M3" s="140"/>
      <c r="N3" s="140"/>
      <c r="O3" s="41"/>
      <c r="P3" s="5"/>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row>
    <row r="4" spans="1:50" s="38" customFormat="1" ht="22.15" customHeight="1" x14ac:dyDescent="0.25">
      <c r="A4" s="46"/>
      <c r="C4" s="46"/>
      <c r="D4" s="100" t="s">
        <v>61</v>
      </c>
      <c r="E4" s="275" t="str">
        <f>IF('Program and Overhead Costs'!E7&lt;&gt;0,'Program and Overhead Costs'!E7,"")</f>
        <v/>
      </c>
      <c r="F4" s="275"/>
      <c r="G4" s="275"/>
      <c r="H4" s="7"/>
      <c r="I4" s="7"/>
      <c r="J4" s="7"/>
      <c r="K4" s="5"/>
      <c r="L4" s="5"/>
      <c r="M4" s="5"/>
      <c r="N4" s="5"/>
      <c r="O4" s="5"/>
      <c r="P4" s="5"/>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row>
    <row r="5" spans="1:50" s="38" customFormat="1" ht="18" customHeight="1" x14ac:dyDescent="0.25">
      <c r="A5" s="46"/>
      <c r="C5" s="46"/>
      <c r="D5" s="100"/>
      <c r="E5" s="276" t="s">
        <v>31</v>
      </c>
      <c r="F5" s="276"/>
      <c r="G5" s="276"/>
      <c r="H5" s="276"/>
      <c r="I5" s="276"/>
      <c r="J5" s="276"/>
      <c r="K5" s="276"/>
      <c r="L5" s="5"/>
      <c r="M5" s="5"/>
      <c r="N5" s="5"/>
      <c r="O5" s="5"/>
      <c r="P5" s="5"/>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row>
    <row r="6" spans="1:50" s="38" customFormat="1" ht="9" customHeight="1" x14ac:dyDescent="0.25">
      <c r="A6" s="46"/>
      <c r="C6" s="46"/>
      <c r="D6" s="100"/>
      <c r="E6" s="276"/>
      <c r="F6" s="276"/>
      <c r="G6" s="276"/>
      <c r="H6" s="276"/>
      <c r="I6" s="276"/>
      <c r="J6" s="276"/>
      <c r="K6" s="276"/>
      <c r="L6" s="5"/>
      <c r="M6" s="5"/>
      <c r="N6" s="5"/>
      <c r="O6" s="5"/>
      <c r="P6" s="5"/>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row>
    <row r="7" spans="1:50" s="38" customFormat="1" ht="22.15" customHeight="1" x14ac:dyDescent="0.25">
      <c r="A7" s="46"/>
      <c r="C7" s="46"/>
      <c r="D7" s="100" t="s">
        <v>17</v>
      </c>
      <c r="E7" s="279" t="str">
        <f>IF('Program and Overhead Costs'!E9&lt;&gt;0,'Program and Overhead Costs'!E9,"")</f>
        <v/>
      </c>
      <c r="F7" s="279"/>
      <c r="G7" s="279"/>
      <c r="H7" s="279"/>
      <c r="I7" s="279"/>
      <c r="J7" s="5"/>
      <c r="K7" s="5"/>
      <c r="L7" s="5"/>
      <c r="M7" s="5"/>
      <c r="N7" s="5"/>
      <c r="O7" s="5"/>
      <c r="P7" s="5"/>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row>
    <row r="8" spans="1:50" x14ac:dyDescent="0.25">
      <c r="A8" s="26"/>
      <c r="O8" s="26"/>
      <c r="P8" s="26"/>
      <c r="Q8" s="26"/>
      <c r="R8" s="26"/>
      <c r="S8" s="26"/>
    </row>
    <row r="9" spans="1:50" x14ac:dyDescent="0.25">
      <c r="O9" s="26"/>
      <c r="P9" s="26"/>
      <c r="Q9" s="26"/>
      <c r="R9" s="26"/>
      <c r="S9" s="26"/>
    </row>
    <row r="10" spans="1:50" ht="73.900000000000006" customHeight="1" x14ac:dyDescent="0.25">
      <c r="C10" s="280" t="s">
        <v>100</v>
      </c>
      <c r="D10" s="280"/>
      <c r="E10" s="280"/>
      <c r="F10" s="280"/>
      <c r="G10" s="280"/>
      <c r="H10" s="280"/>
      <c r="I10" s="149" t="s">
        <v>76</v>
      </c>
      <c r="J10" s="149" t="s">
        <v>77</v>
      </c>
      <c r="O10" s="26"/>
      <c r="P10" s="26"/>
      <c r="Q10" s="150"/>
      <c r="R10" s="26"/>
      <c r="S10" s="26"/>
    </row>
    <row r="11" spans="1:50" ht="22.15" customHeight="1" x14ac:dyDescent="0.25">
      <c r="C11" s="274" t="s">
        <v>18</v>
      </c>
      <c r="D11" s="274"/>
      <c r="E11" s="274"/>
      <c r="F11" s="274"/>
      <c r="G11" s="274"/>
      <c r="H11" s="274"/>
      <c r="I11" s="151" t="str">
        <f>MD!F58</f>
        <v/>
      </c>
      <c r="J11" s="151" t="str">
        <f>IF(I11&lt;&gt;"",I11*0.25,"")</f>
        <v/>
      </c>
      <c r="P11" s="26"/>
      <c r="Q11" s="150"/>
      <c r="R11" s="152"/>
      <c r="S11" s="26"/>
    </row>
    <row r="12" spans="1:50" ht="22.15" customHeight="1" x14ac:dyDescent="0.25">
      <c r="C12" s="274" t="s">
        <v>19</v>
      </c>
      <c r="D12" s="274"/>
      <c r="E12" s="274"/>
      <c r="F12" s="274"/>
      <c r="G12" s="274"/>
      <c r="H12" s="274"/>
      <c r="I12" s="153" t="str">
        <f>PhD!F58</f>
        <v/>
      </c>
      <c r="J12" s="151" t="str">
        <f t="shared" ref="J12:J22" si="0">IF(I12&lt;&gt;"",I12*0.25,"")</f>
        <v/>
      </c>
      <c r="P12" s="26"/>
      <c r="Q12" s="150"/>
      <c r="R12" s="26"/>
      <c r="S12" s="26"/>
    </row>
    <row r="13" spans="1:50" ht="22.15" customHeight="1" x14ac:dyDescent="0.25">
      <c r="C13" s="274" t="s">
        <v>20</v>
      </c>
      <c r="D13" s="274"/>
      <c r="E13" s="274"/>
      <c r="F13" s="274"/>
      <c r="G13" s="274"/>
      <c r="H13" s="274"/>
      <c r="I13" s="153" t="str">
        <f>BA!F58</f>
        <v/>
      </c>
      <c r="J13" s="151" t="str">
        <f t="shared" si="0"/>
        <v/>
      </c>
      <c r="P13" s="26"/>
      <c r="Q13" s="150"/>
      <c r="R13" s="152"/>
      <c r="S13" s="26"/>
    </row>
    <row r="14" spans="1:50" ht="22.15" customHeight="1" x14ac:dyDescent="0.25">
      <c r="C14" s="274" t="s">
        <v>21</v>
      </c>
      <c r="D14" s="274"/>
      <c r="E14" s="274"/>
      <c r="F14" s="274"/>
      <c r="G14" s="274"/>
      <c r="H14" s="274"/>
      <c r="I14" s="153" t="str">
        <f>MA!F58</f>
        <v/>
      </c>
      <c r="J14" s="151" t="str">
        <f t="shared" si="0"/>
        <v/>
      </c>
      <c r="P14" s="26"/>
      <c r="Q14" s="150"/>
      <c r="R14" s="26"/>
      <c r="S14" s="26"/>
    </row>
    <row r="15" spans="1:50" ht="22.15" customHeight="1" x14ac:dyDescent="0.25">
      <c r="C15" s="274" t="s">
        <v>22</v>
      </c>
      <c r="D15" s="274"/>
      <c r="E15" s="274"/>
      <c r="F15" s="274"/>
      <c r="G15" s="274"/>
      <c r="H15" s="274"/>
      <c r="I15" s="153" t="str">
        <f>'APNP-PS'!F58</f>
        <v/>
      </c>
      <c r="J15" s="151" t="str">
        <f t="shared" si="0"/>
        <v/>
      </c>
      <c r="P15" s="26"/>
      <c r="Q15" s="150"/>
      <c r="R15" s="152"/>
      <c r="S15" s="26"/>
    </row>
    <row r="16" spans="1:50" ht="22.15" customHeight="1" x14ac:dyDescent="0.25">
      <c r="C16" s="274" t="s">
        <v>23</v>
      </c>
      <c r="D16" s="274"/>
      <c r="E16" s="274"/>
      <c r="F16" s="274"/>
      <c r="G16" s="274"/>
      <c r="H16" s="274"/>
      <c r="I16" s="153" t="str">
        <f>'Reg Nurse'!F58</f>
        <v/>
      </c>
      <c r="J16" s="151" t="str">
        <f t="shared" si="0"/>
        <v/>
      </c>
      <c r="P16" s="26"/>
      <c r="Q16" s="150"/>
      <c r="R16" s="26"/>
      <c r="S16" s="26"/>
    </row>
    <row r="17" spans="1:19" ht="22.15" customHeight="1" x14ac:dyDescent="0.25">
      <c r="C17" s="274" t="s">
        <v>24</v>
      </c>
      <c r="D17" s="274"/>
      <c r="E17" s="274"/>
      <c r="F17" s="274"/>
      <c r="G17" s="274"/>
      <c r="H17" s="274"/>
      <c r="I17" s="153" t="str">
        <f>'Cert Peer Spec'!F58</f>
        <v/>
      </c>
      <c r="J17" s="151" t="str">
        <f t="shared" si="0"/>
        <v/>
      </c>
      <c r="P17" s="26"/>
      <c r="Q17" s="150"/>
      <c r="R17" s="152"/>
      <c r="S17" s="26"/>
    </row>
    <row r="18" spans="1:19" ht="22.15" customHeight="1" x14ac:dyDescent="0.25">
      <c r="C18" s="274" t="s">
        <v>25</v>
      </c>
      <c r="D18" s="274"/>
      <c r="E18" s="274"/>
      <c r="F18" s="274"/>
      <c r="G18" s="274"/>
      <c r="H18" s="274"/>
      <c r="I18" s="153" t="str">
        <f>'Rehab Worker'!F58</f>
        <v/>
      </c>
      <c r="J18" s="151" t="str">
        <f t="shared" si="0"/>
        <v/>
      </c>
      <c r="P18" s="26"/>
      <c r="Q18" s="26"/>
      <c r="R18" s="26"/>
      <c r="S18" s="26"/>
    </row>
    <row r="19" spans="1:19" ht="22.15" customHeight="1" x14ac:dyDescent="0.25">
      <c r="C19" s="274" t="s">
        <v>26</v>
      </c>
      <c r="D19" s="274"/>
      <c r="E19" s="274"/>
      <c r="F19" s="274"/>
      <c r="G19" s="274"/>
      <c r="H19" s="274"/>
      <c r="I19" s="153" t="str">
        <f>'Assoc Degree'!F58</f>
        <v/>
      </c>
      <c r="J19" s="151" t="str">
        <f t="shared" si="0"/>
        <v/>
      </c>
      <c r="P19" s="26"/>
      <c r="Q19" s="26"/>
      <c r="R19" s="26"/>
      <c r="S19" s="26"/>
    </row>
    <row r="20" spans="1:19" ht="22.15" customHeight="1" x14ac:dyDescent="0.25">
      <c r="C20" s="274" t="s">
        <v>27</v>
      </c>
      <c r="D20" s="274"/>
      <c r="E20" s="274"/>
      <c r="F20" s="274"/>
      <c r="G20" s="274"/>
      <c r="H20" s="274"/>
      <c r="I20" s="153" t="str">
        <f>'QTT 1'!F58</f>
        <v/>
      </c>
      <c r="J20" s="151" t="str">
        <f t="shared" si="0"/>
        <v/>
      </c>
      <c r="P20" s="26"/>
      <c r="Q20" s="26"/>
      <c r="R20" s="26"/>
      <c r="S20" s="26"/>
    </row>
    <row r="21" spans="1:19" ht="22.15" customHeight="1" x14ac:dyDescent="0.25">
      <c r="B21" s="116"/>
      <c r="C21" s="274" t="s">
        <v>28</v>
      </c>
      <c r="D21" s="274"/>
      <c r="E21" s="274"/>
      <c r="F21" s="274"/>
      <c r="G21" s="274"/>
      <c r="H21" s="274"/>
      <c r="I21" s="153" t="str">
        <f>'QTT 2'!F58</f>
        <v/>
      </c>
      <c r="J21" s="151" t="str">
        <f t="shared" si="0"/>
        <v/>
      </c>
    </row>
    <row r="22" spans="1:19" ht="22.15" customHeight="1" x14ac:dyDescent="0.25">
      <c r="C22" s="274" t="s">
        <v>29</v>
      </c>
      <c r="D22" s="274"/>
      <c r="E22" s="274"/>
      <c r="F22" s="274"/>
      <c r="G22" s="274"/>
      <c r="H22" s="274"/>
      <c r="I22" s="153" t="str">
        <f>Other!F58</f>
        <v/>
      </c>
      <c r="J22" s="151" t="str">
        <f t="shared" si="0"/>
        <v/>
      </c>
      <c r="Q22" s="148"/>
    </row>
    <row r="24" spans="1:19" ht="28.15" customHeight="1" x14ac:dyDescent="0.25">
      <c r="A24" s="208" t="s">
        <v>75</v>
      </c>
      <c r="B24" s="208"/>
      <c r="C24" s="208"/>
      <c r="D24" s="208"/>
      <c r="E24" s="208"/>
      <c r="F24" s="208"/>
      <c r="G24" s="208"/>
      <c r="H24" s="208"/>
      <c r="I24" s="208"/>
      <c r="J24" s="208"/>
      <c r="K24" s="208"/>
      <c r="L24" s="208"/>
    </row>
    <row r="26" spans="1:19" x14ac:dyDescent="0.25">
      <c r="A26" s="125" t="s">
        <v>78</v>
      </c>
    </row>
    <row r="28" spans="1:19" ht="16.899999999999999" customHeight="1" x14ac:dyDescent="0.25">
      <c r="C28" s="124" t="s">
        <v>131</v>
      </c>
      <c r="D28" s="278" t="s">
        <v>101</v>
      </c>
      <c r="E28" s="278"/>
      <c r="F28" s="148"/>
      <c r="N28" s="148"/>
    </row>
    <row r="29" spans="1:19" ht="16.899999999999999" customHeight="1" x14ac:dyDescent="0.25">
      <c r="D29" s="277" t="s">
        <v>144</v>
      </c>
      <c r="E29" s="277"/>
      <c r="F29" s="277"/>
    </row>
    <row r="30" spans="1:19" ht="16.899999999999999" customHeight="1" x14ac:dyDescent="0.25">
      <c r="D30" s="127"/>
    </row>
    <row r="31" spans="1:19" ht="16.899999999999999" customHeight="1" x14ac:dyDescent="0.25">
      <c r="D31" s="127"/>
    </row>
    <row r="32" spans="1:19" ht="16.899999999999999" customHeight="1" x14ac:dyDescent="0.25">
      <c r="D32" s="127"/>
    </row>
    <row r="33" spans="3:4" ht="16.899999999999999" customHeight="1" x14ac:dyDescent="0.25">
      <c r="D33" s="127"/>
    </row>
    <row r="34" spans="3:4" ht="16.899999999999999" customHeight="1" x14ac:dyDescent="0.25">
      <c r="D34" s="127"/>
    </row>
    <row r="35" spans="3:4" ht="16.899999999999999" customHeight="1" x14ac:dyDescent="0.25">
      <c r="C35" s="41"/>
      <c r="D35" s="127"/>
    </row>
  </sheetData>
  <sheetProtection algorithmName="SHA-512" hashValue="JeVUXARARoMzCjM/nk8WySCWHGMouYDngD17xCwv5Cf1L/Ut5+ridoJTjNI3/Um+9FFvPkOAATKlGb3vl3iyRQ==" saltValue="rCF2bbYehdoIC/6dR1t4xw==" spinCount="100000" sheet="1" objects="1" scenarios="1"/>
  <mergeCells count="22">
    <mergeCell ref="D29:F29"/>
    <mergeCell ref="D28:E28"/>
    <mergeCell ref="A1:K1"/>
    <mergeCell ref="C18:H18"/>
    <mergeCell ref="C19:H19"/>
    <mergeCell ref="C20:H20"/>
    <mergeCell ref="C21:H21"/>
    <mergeCell ref="E7:I7"/>
    <mergeCell ref="C12:H12"/>
    <mergeCell ref="C13:H13"/>
    <mergeCell ref="C14:H14"/>
    <mergeCell ref="C15:H15"/>
    <mergeCell ref="C16:H16"/>
    <mergeCell ref="C17:H17"/>
    <mergeCell ref="E5:K5"/>
    <mergeCell ref="C10:H10"/>
    <mergeCell ref="A2:K2"/>
    <mergeCell ref="C11:H11"/>
    <mergeCell ref="E4:G4"/>
    <mergeCell ref="E6:K6"/>
    <mergeCell ref="A24:L24"/>
    <mergeCell ref="C22:H22"/>
  </mergeCells>
  <hyperlinks>
    <hyperlink ref="D28" location="Instructions!A1" display="Instructions" xr:uid="{3399DC27-9C19-4BF1-AFD8-2CD85568E5FE}"/>
    <hyperlink ref="D29:F29" location="'Program and Overhead Costs'!A1" display="Program and Overhead Costs" xr:uid="{95A18A42-E00A-46F8-BD91-DBDFE26AF363}"/>
  </hyperlinks>
  <pageMargins left="0.25" right="0.2" top="0.25" bottom="0.2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44F7-3CB8-4D7F-BE28-69F84BEB941A}">
  <dimension ref="A1:I25"/>
  <sheetViews>
    <sheetView showGridLines="0" tabSelected="1" zoomScale="85" zoomScaleNormal="85" workbookViewId="0"/>
  </sheetViews>
  <sheetFormatPr defaultRowHeight="15" x14ac:dyDescent="0.25"/>
  <cols>
    <col min="1" max="1" width="5.42578125" customWidth="1"/>
    <col min="2" max="2" width="6.7109375" customWidth="1"/>
    <col min="3" max="3" width="13.28515625" customWidth="1"/>
    <col min="9" max="9" width="4.42578125" customWidth="1"/>
    <col min="10" max="10" width="15.42578125" customWidth="1"/>
  </cols>
  <sheetData>
    <row r="1" spans="1:9" ht="23.25" x14ac:dyDescent="0.35">
      <c r="A1" s="144" t="s">
        <v>46</v>
      </c>
    </row>
    <row r="2" spans="1:9" ht="7.9" customHeight="1" x14ac:dyDescent="0.25">
      <c r="A2" s="2"/>
    </row>
    <row r="3" spans="1:9" ht="41.45" customHeight="1" x14ac:dyDescent="0.25">
      <c r="A3" s="281" t="s">
        <v>116</v>
      </c>
      <c r="B3" s="281"/>
      <c r="C3" s="281"/>
      <c r="D3" s="281"/>
      <c r="E3" s="281"/>
      <c r="F3" s="281"/>
      <c r="G3" s="281"/>
      <c r="H3" s="281"/>
      <c r="I3" s="281"/>
    </row>
    <row r="4" spans="1:9" ht="22.9" customHeight="1" x14ac:dyDescent="0.25">
      <c r="A4" s="282" t="s">
        <v>47</v>
      </c>
      <c r="B4" s="282"/>
      <c r="C4" s="282"/>
      <c r="D4" s="282"/>
      <c r="E4" s="282"/>
      <c r="F4" s="282"/>
      <c r="G4" s="282"/>
      <c r="H4" s="282"/>
    </row>
    <row r="5" spans="1:9" ht="19.149999999999999" customHeight="1" x14ac:dyDescent="0.25">
      <c r="A5" s="283" t="s">
        <v>45</v>
      </c>
      <c r="B5" s="283"/>
      <c r="C5" s="283"/>
      <c r="D5" s="283"/>
      <c r="E5" s="283"/>
      <c r="F5" s="283"/>
      <c r="G5" s="283"/>
      <c r="H5" s="283"/>
    </row>
    <row r="6" spans="1:9" ht="19.149999999999999" customHeight="1" x14ac:dyDescent="0.25">
      <c r="A6" t="s">
        <v>33</v>
      </c>
    </row>
    <row r="7" spans="1:9" ht="19.149999999999999" customHeight="1" x14ac:dyDescent="0.25">
      <c r="A7" t="s">
        <v>34</v>
      </c>
    </row>
    <row r="8" spans="1:9" ht="19.149999999999999" customHeight="1" x14ac:dyDescent="0.25">
      <c r="A8" t="s">
        <v>35</v>
      </c>
    </row>
    <row r="9" spans="1:9" ht="19.149999999999999" customHeight="1" x14ac:dyDescent="0.25">
      <c r="A9" t="s">
        <v>36</v>
      </c>
    </row>
    <row r="10" spans="1:9" ht="19.149999999999999" customHeight="1" x14ac:dyDescent="0.25">
      <c r="A10" t="s">
        <v>37</v>
      </c>
    </row>
    <row r="11" spans="1:9" ht="19.149999999999999" customHeight="1" x14ac:dyDescent="0.25">
      <c r="A11" t="s">
        <v>38</v>
      </c>
    </row>
    <row r="12" spans="1:9" ht="19.149999999999999" customHeight="1" x14ac:dyDescent="0.25">
      <c r="A12" t="s">
        <v>39</v>
      </c>
    </row>
    <row r="13" spans="1:9" ht="19.149999999999999" customHeight="1" x14ac:dyDescent="0.25">
      <c r="A13" t="s">
        <v>40</v>
      </c>
    </row>
    <row r="14" spans="1:9" ht="19.149999999999999" customHeight="1" x14ac:dyDescent="0.25">
      <c r="A14" t="s">
        <v>41</v>
      </c>
    </row>
    <row r="15" spans="1:9" ht="19.149999999999999" customHeight="1" x14ac:dyDescent="0.25">
      <c r="A15" t="s">
        <v>42</v>
      </c>
    </row>
    <row r="16" spans="1:9" ht="19.149999999999999" customHeight="1" x14ac:dyDescent="0.25">
      <c r="A16" t="s">
        <v>43</v>
      </c>
    </row>
    <row r="17" spans="1:6" ht="19.149999999999999" customHeight="1" x14ac:dyDescent="0.25">
      <c r="A17" t="s">
        <v>44</v>
      </c>
    </row>
    <row r="18" spans="1:6" ht="19.149999999999999" customHeight="1" x14ac:dyDescent="0.25"/>
    <row r="20" spans="1:6" ht="13.9" customHeight="1" x14ac:dyDescent="0.25">
      <c r="A20" s="284"/>
      <c r="B20" s="284"/>
      <c r="C20" s="115" t="s">
        <v>136</v>
      </c>
      <c r="D20" s="285" t="s">
        <v>101</v>
      </c>
      <c r="E20" s="285"/>
    </row>
    <row r="21" spans="1:6" x14ac:dyDescent="0.25">
      <c r="D21" s="114" t="s">
        <v>144</v>
      </c>
      <c r="E21" s="113"/>
      <c r="F21" s="113"/>
    </row>
    <row r="22" spans="1:6" x14ac:dyDescent="0.25">
      <c r="C22" s="113"/>
    </row>
    <row r="23" spans="1:6" x14ac:dyDescent="0.25">
      <c r="C23" s="113"/>
    </row>
    <row r="24" spans="1:6" x14ac:dyDescent="0.25">
      <c r="C24" s="113"/>
    </row>
    <row r="25" spans="1:6" x14ac:dyDescent="0.25">
      <c r="C25" s="113"/>
    </row>
  </sheetData>
  <sheetProtection algorithmName="SHA-512" hashValue="HNehz6GAGHxKSaED6FBgyd5B+CcfZsGEEy1h3Te7Pfaw3Hmlau9ZoqlYpL/ZpQX2/e+o3KWhCv/CAneCtsv5iQ==" saltValue="ECmhp4EyR3Ewl9Gzc6cAUQ==" spinCount="100000" sheet="1" objects="1" scenarios="1"/>
  <mergeCells count="5">
    <mergeCell ref="A3:I3"/>
    <mergeCell ref="A4:H4"/>
    <mergeCell ref="A5:H5"/>
    <mergeCell ref="A20:B20"/>
    <mergeCell ref="D20:E20"/>
  </mergeCells>
  <hyperlinks>
    <hyperlink ref="A4" r:id="rId1" xr:uid="{50E3AF41-C9CA-46B3-B178-9C97322B55E1}"/>
    <hyperlink ref="D21" location="'Provider Rate Worksheet'!A1" display="Provider Rate Worksheet" xr:uid="{A1F24213-929A-4ABB-ACF1-EA17EF37C698}"/>
    <hyperlink ref="D20" location="Instructions!A1" display="Instructions" xr:uid="{3BAEA1BA-ABE3-4E21-9FD3-7B1707FCD6A3}"/>
    <hyperlink ref="D21:F21" location="'Program and Overhead Costs'!A1" display="Program and Overhead Costs" xr:uid="{05B6E05C-932C-4648-9AE2-861A5EDD5237}"/>
  </hyperlinks>
  <pageMargins left="0.2" right="0.2" top="0.25" bottom="0.2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82"/>
  <sheetViews>
    <sheetView showGridLines="0" zoomScale="85" zoomScaleNormal="85" workbookViewId="0">
      <selection sqref="A1:B1"/>
    </sheetView>
  </sheetViews>
  <sheetFormatPr defaultColWidth="39" defaultRowHeight="15" x14ac:dyDescent="0.25"/>
  <cols>
    <col min="1" max="1" width="31" style="155" customWidth="1"/>
    <col min="2" max="2" width="60.7109375" style="155" customWidth="1"/>
    <col min="3" max="84" width="39" style="154"/>
    <col min="85" max="16384" width="39" style="155"/>
  </cols>
  <sheetData>
    <row r="1" spans="1:2" s="125" customFormat="1" ht="23.25" x14ac:dyDescent="0.35">
      <c r="A1" s="291" t="s">
        <v>139</v>
      </c>
      <c r="B1" s="291"/>
    </row>
    <row r="2" spans="1:2" ht="18.75" x14ac:dyDescent="0.3">
      <c r="A2" s="288"/>
      <c r="B2" s="288"/>
    </row>
    <row r="3" spans="1:2" ht="43.5" customHeight="1" x14ac:dyDescent="0.25">
      <c r="A3" s="289" t="s">
        <v>217</v>
      </c>
      <c r="B3" s="290"/>
    </row>
    <row r="4" spans="1:2" ht="78" customHeight="1" x14ac:dyDescent="0.25">
      <c r="A4" s="156" t="s">
        <v>82</v>
      </c>
      <c r="B4" s="156" t="s">
        <v>205</v>
      </c>
    </row>
    <row r="5" spans="1:2" ht="30" x14ac:dyDescent="0.25">
      <c r="A5" s="156" t="s">
        <v>84</v>
      </c>
      <c r="B5" s="156" t="s">
        <v>206</v>
      </c>
    </row>
    <row r="6" spans="1:2" ht="111" customHeight="1" x14ac:dyDescent="0.25">
      <c r="A6" s="156" t="s">
        <v>49</v>
      </c>
      <c r="B6" s="156" t="s">
        <v>219</v>
      </c>
    </row>
    <row r="7" spans="1:2" ht="119.25" customHeight="1" x14ac:dyDescent="0.25">
      <c r="A7" s="156" t="s">
        <v>85</v>
      </c>
      <c r="B7" s="156" t="s">
        <v>218</v>
      </c>
    </row>
    <row r="8" spans="1:2" ht="29.25" customHeight="1" x14ac:dyDescent="0.25">
      <c r="A8" s="156" t="s">
        <v>1</v>
      </c>
      <c r="B8" s="156" t="s">
        <v>207</v>
      </c>
    </row>
    <row r="9" spans="1:2" ht="20.100000000000001" customHeight="1" x14ac:dyDescent="0.25">
      <c r="A9" s="156" t="s">
        <v>2</v>
      </c>
      <c r="B9" s="156" t="s">
        <v>86</v>
      </c>
    </row>
    <row r="10" spans="1:2" s="154" customFormat="1" x14ac:dyDescent="0.25"/>
    <row r="11" spans="1:2" s="154" customFormat="1" ht="3.6" customHeight="1" x14ac:dyDescent="0.25">
      <c r="A11" s="286"/>
      <c r="B11" s="287"/>
    </row>
    <row r="12" spans="1:2" s="154" customFormat="1" x14ac:dyDescent="0.25">
      <c r="A12" s="157" t="s">
        <v>136</v>
      </c>
      <c r="B12" s="158" t="s">
        <v>101</v>
      </c>
    </row>
    <row r="13" spans="1:2" s="154" customFormat="1" x14ac:dyDescent="0.25">
      <c r="A13" s="125"/>
      <c r="B13" s="175" t="s">
        <v>144</v>
      </c>
    </row>
    <row r="14" spans="1:2" s="154" customFormat="1" x14ac:dyDescent="0.25">
      <c r="A14" s="125"/>
      <c r="B14" s="127"/>
    </row>
    <row r="15" spans="1:2" s="154" customFormat="1" x14ac:dyDescent="0.25">
      <c r="A15" s="125"/>
      <c r="B15" s="127"/>
    </row>
    <row r="16" spans="1:2" s="154" customFormat="1" x14ac:dyDescent="0.25">
      <c r="A16" s="125"/>
      <c r="B16" s="127"/>
    </row>
    <row r="17" spans="1:2" s="154" customFormat="1" x14ac:dyDescent="0.25">
      <c r="A17" s="125"/>
      <c r="B17" s="127"/>
    </row>
    <row r="18" spans="1:2" s="154" customFormat="1" x14ac:dyDescent="0.25">
      <c r="A18" s="125"/>
      <c r="B18" s="127"/>
    </row>
    <row r="19" spans="1:2" s="154" customFormat="1" x14ac:dyDescent="0.25">
      <c r="B19" s="127"/>
    </row>
    <row r="20" spans="1:2" s="154" customFormat="1" x14ac:dyDescent="0.25">
      <c r="B20" s="127"/>
    </row>
    <row r="21" spans="1:2" s="154" customFormat="1" x14ac:dyDescent="0.25"/>
    <row r="22" spans="1:2" s="154" customFormat="1" x14ac:dyDescent="0.25"/>
    <row r="23" spans="1:2" s="154" customFormat="1" x14ac:dyDescent="0.25"/>
    <row r="24" spans="1:2" s="154" customFormat="1" x14ac:dyDescent="0.25"/>
    <row r="25" spans="1:2" s="154" customFormat="1" x14ac:dyDescent="0.25"/>
    <row r="26" spans="1:2" s="154" customFormat="1" x14ac:dyDescent="0.25"/>
    <row r="27" spans="1:2" s="154" customFormat="1" x14ac:dyDescent="0.25"/>
    <row r="28" spans="1:2" s="154" customFormat="1" x14ac:dyDescent="0.25"/>
    <row r="29" spans="1:2" s="154" customFormat="1" x14ac:dyDescent="0.25"/>
    <row r="30" spans="1:2" s="154" customFormat="1" x14ac:dyDescent="0.25"/>
    <row r="31" spans="1:2" s="154" customFormat="1" x14ac:dyDescent="0.25"/>
    <row r="32" spans="1:2" s="154" customFormat="1" x14ac:dyDescent="0.25"/>
    <row r="33" s="154" customFormat="1" x14ac:dyDescent="0.25"/>
    <row r="34" s="154" customFormat="1" x14ac:dyDescent="0.25"/>
    <row r="35" s="154" customFormat="1" x14ac:dyDescent="0.25"/>
    <row r="36" s="154" customFormat="1" x14ac:dyDescent="0.25"/>
    <row r="37" s="154" customFormat="1" x14ac:dyDescent="0.25"/>
    <row r="38" s="154" customFormat="1" x14ac:dyDescent="0.25"/>
    <row r="39" s="154" customFormat="1" x14ac:dyDescent="0.25"/>
    <row r="40" s="154" customFormat="1" x14ac:dyDescent="0.25"/>
    <row r="41" s="154" customFormat="1" x14ac:dyDescent="0.25"/>
    <row r="42" s="154" customFormat="1" x14ac:dyDescent="0.25"/>
    <row r="43" s="154" customFormat="1" x14ac:dyDescent="0.25"/>
    <row r="44" s="154" customFormat="1" x14ac:dyDescent="0.25"/>
    <row r="45" s="154" customFormat="1" x14ac:dyDescent="0.25"/>
    <row r="46" s="154" customFormat="1" x14ac:dyDescent="0.25"/>
    <row r="47" s="154" customFormat="1" x14ac:dyDescent="0.25"/>
    <row r="48" s="154" customFormat="1" x14ac:dyDescent="0.25"/>
    <row r="49" s="154" customFormat="1" x14ac:dyDescent="0.25"/>
    <row r="50" s="154" customFormat="1" x14ac:dyDescent="0.25"/>
    <row r="51" s="154" customFormat="1" x14ac:dyDescent="0.25"/>
    <row r="52" s="154" customFormat="1" x14ac:dyDescent="0.25"/>
    <row r="53" s="154" customFormat="1" x14ac:dyDescent="0.25"/>
    <row r="54" s="154" customFormat="1" x14ac:dyDescent="0.25"/>
    <row r="55" s="154" customFormat="1" x14ac:dyDescent="0.25"/>
    <row r="56" s="154" customFormat="1" x14ac:dyDescent="0.25"/>
    <row r="57" s="154" customFormat="1" x14ac:dyDescent="0.25"/>
    <row r="58" s="154" customFormat="1" x14ac:dyDescent="0.25"/>
    <row r="59" s="154" customFormat="1" x14ac:dyDescent="0.25"/>
    <row r="60" s="154" customFormat="1" x14ac:dyDescent="0.25"/>
    <row r="61" s="154" customFormat="1" x14ac:dyDescent="0.25"/>
    <row r="62" s="154" customFormat="1" x14ac:dyDescent="0.25"/>
    <row r="63" s="154" customFormat="1" x14ac:dyDescent="0.25"/>
    <row r="64" s="154" customFormat="1" x14ac:dyDescent="0.25"/>
    <row r="65" s="154" customFormat="1" x14ac:dyDescent="0.25"/>
    <row r="66" s="154" customFormat="1" x14ac:dyDescent="0.25"/>
    <row r="67" s="154" customFormat="1" x14ac:dyDescent="0.25"/>
    <row r="68" s="154" customFormat="1" x14ac:dyDescent="0.25"/>
    <row r="69" s="154" customFormat="1" x14ac:dyDescent="0.25"/>
    <row r="70" s="154" customFormat="1" x14ac:dyDescent="0.25"/>
    <row r="71" s="154" customFormat="1" x14ac:dyDescent="0.25"/>
    <row r="72" s="154" customFormat="1" x14ac:dyDescent="0.25"/>
    <row r="73" s="154" customFormat="1" x14ac:dyDescent="0.25"/>
    <row r="74" s="154" customFormat="1" x14ac:dyDescent="0.25"/>
    <row r="75" s="154" customFormat="1" x14ac:dyDescent="0.25"/>
    <row r="76" s="154" customFormat="1" x14ac:dyDescent="0.25"/>
    <row r="77" s="154" customFormat="1" x14ac:dyDescent="0.25"/>
    <row r="78" s="154" customFormat="1" x14ac:dyDescent="0.25"/>
    <row r="79" s="154" customFormat="1" x14ac:dyDescent="0.25"/>
    <row r="80" s="154" customFormat="1" x14ac:dyDescent="0.25"/>
    <row r="81" s="154" customFormat="1" x14ac:dyDescent="0.25"/>
    <row r="82" s="154" customFormat="1" x14ac:dyDescent="0.25"/>
  </sheetData>
  <sheetProtection algorithmName="SHA-512" hashValue="lajS7rLBz8+NbhpZee7vauNAD/wrHLyoIttKnUJ2bCpQzmVQr0RDiZighPVJtA3uJNcL2HjbcD3bg/WLybfy8g==" saltValue="Icvy2zf8JHnVIiGMHcqmRg==" spinCount="100000" sheet="1" objects="1" scenarios="1"/>
  <mergeCells count="4">
    <mergeCell ref="A11:B11"/>
    <mergeCell ref="A2:B2"/>
    <mergeCell ref="A3:B3"/>
    <mergeCell ref="A1:B1"/>
  </mergeCells>
  <hyperlinks>
    <hyperlink ref="B13" location="'Program and Overhead Costs'!A1" display="Program and Overhead Costs" xr:uid="{AEB63588-EF18-463C-9A9B-AB348F642651}"/>
    <hyperlink ref="B12" location="Instructions!A1" display="Instructions" xr:uid="{4562F8A8-A366-4EDA-9B40-6519544C7EA6}"/>
  </hyperlinks>
  <pageMargins left="0.2" right="0.2" top="0.25" bottom="0.2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F121-9BF8-4423-A745-2BB629BE61D9}">
  <dimension ref="A1:CF123"/>
  <sheetViews>
    <sheetView showGridLines="0" zoomScale="85" zoomScaleNormal="85" workbookViewId="0">
      <selection sqref="A1:C1"/>
    </sheetView>
  </sheetViews>
  <sheetFormatPr defaultColWidth="39" defaultRowHeight="15" x14ac:dyDescent="0.25"/>
  <cols>
    <col min="1" max="1" width="33.28515625" style="155" customWidth="1"/>
    <col min="2" max="2" width="24.140625" style="155" customWidth="1"/>
    <col min="3" max="3" width="27.140625" style="154" customWidth="1"/>
    <col min="4" max="84" width="39" style="154"/>
    <col min="85" max="16384" width="39" style="155"/>
  </cols>
  <sheetData>
    <row r="1" spans="1:84" s="125" customFormat="1" ht="23.25" x14ac:dyDescent="0.35">
      <c r="A1" s="291" t="s">
        <v>140</v>
      </c>
      <c r="B1" s="291"/>
      <c r="C1" s="291"/>
    </row>
    <row r="2" spans="1:84" ht="18.75" x14ac:dyDescent="0.3">
      <c r="A2" s="292"/>
      <c r="B2" s="292"/>
    </row>
    <row r="3" spans="1:84" ht="40.15" customHeight="1" x14ac:dyDescent="0.25">
      <c r="A3" s="293" t="s">
        <v>87</v>
      </c>
      <c r="B3" s="294"/>
      <c r="C3" s="295"/>
    </row>
    <row r="4" spans="1:84" ht="70.900000000000006" customHeight="1" x14ac:dyDescent="0.25">
      <c r="A4" s="296" t="s">
        <v>190</v>
      </c>
      <c r="B4" s="297"/>
      <c r="C4" s="298"/>
    </row>
    <row r="5" spans="1:84" x14ac:dyDescent="0.25">
      <c r="A5" s="299" t="s">
        <v>88</v>
      </c>
      <c r="B5" s="300"/>
      <c r="C5" s="301"/>
      <c r="CF5" s="155"/>
    </row>
    <row r="6" spans="1:84" x14ac:dyDescent="0.25">
      <c r="A6" s="159" t="s">
        <v>89</v>
      </c>
      <c r="B6" s="143"/>
      <c r="C6" s="160"/>
      <c r="CF6" s="155"/>
    </row>
    <row r="7" spans="1:84" x14ac:dyDescent="0.25">
      <c r="A7" s="159" t="s">
        <v>90</v>
      </c>
      <c r="B7" s="143"/>
      <c r="C7" s="160"/>
      <c r="CF7" s="155"/>
    </row>
    <row r="8" spans="1:84" x14ac:dyDescent="0.25">
      <c r="A8" s="159" t="s">
        <v>91</v>
      </c>
      <c r="B8" s="143"/>
      <c r="C8" s="160"/>
      <c r="CF8" s="155"/>
    </row>
    <row r="9" spans="1:84" x14ac:dyDescent="0.25">
      <c r="A9" s="159" t="s">
        <v>92</v>
      </c>
      <c r="B9" s="143"/>
      <c r="C9" s="160"/>
      <c r="CF9" s="155"/>
    </row>
    <row r="10" spans="1:84" x14ac:dyDescent="0.25">
      <c r="A10" s="159" t="s">
        <v>93</v>
      </c>
      <c r="B10" s="143"/>
      <c r="C10" s="160"/>
      <c r="CF10" s="155"/>
    </row>
    <row r="11" spans="1:84" x14ac:dyDescent="0.25">
      <c r="A11" s="159" t="s">
        <v>94</v>
      </c>
      <c r="B11" s="143"/>
      <c r="C11" s="160"/>
      <c r="CF11" s="155"/>
    </row>
    <row r="12" spans="1:84" x14ac:dyDescent="0.25">
      <c r="A12" s="159" t="s">
        <v>95</v>
      </c>
      <c r="B12" s="143"/>
      <c r="C12" s="160"/>
      <c r="CF12" s="155"/>
    </row>
    <row r="13" spans="1:84" x14ac:dyDescent="0.25">
      <c r="A13" s="159" t="s">
        <v>96</v>
      </c>
      <c r="B13" s="143"/>
      <c r="C13" s="160"/>
      <c r="CF13" s="155"/>
    </row>
    <row r="14" spans="1:84" x14ac:dyDescent="0.25">
      <c r="A14" s="159" t="s">
        <v>97</v>
      </c>
      <c r="B14" s="143"/>
      <c r="C14" s="160"/>
      <c r="CF14" s="155"/>
    </row>
    <row r="15" spans="1:84" x14ac:dyDescent="0.25">
      <c r="A15" s="161" t="s">
        <v>98</v>
      </c>
      <c r="B15" s="162"/>
      <c r="C15" s="163"/>
      <c r="CF15" s="155"/>
    </row>
    <row r="16" spans="1:84" s="154" customFormat="1" x14ac:dyDescent="0.25">
      <c r="A16" s="143"/>
      <c r="B16" s="143"/>
      <c r="C16" s="143"/>
    </row>
    <row r="17" spans="1:3" s="154" customFormat="1" x14ac:dyDescent="0.25">
      <c r="A17" s="157" t="s">
        <v>136</v>
      </c>
      <c r="B17" s="158" t="s">
        <v>101</v>
      </c>
      <c r="C17" s="143"/>
    </row>
    <row r="18" spans="1:3" s="154" customFormat="1" x14ac:dyDescent="0.25">
      <c r="A18" s="125"/>
      <c r="B18" s="184" t="s">
        <v>144</v>
      </c>
    </row>
    <row r="19" spans="1:3" s="154" customFormat="1" x14ac:dyDescent="0.25">
      <c r="A19" s="125"/>
      <c r="B19" s="127"/>
    </row>
    <row r="20" spans="1:3" s="154" customFormat="1" x14ac:dyDescent="0.25">
      <c r="B20" s="127"/>
    </row>
    <row r="21" spans="1:3" s="154" customFormat="1" x14ac:dyDescent="0.25">
      <c r="B21" s="127"/>
    </row>
    <row r="22" spans="1:3" s="154" customFormat="1" x14ac:dyDescent="0.25"/>
    <row r="23" spans="1:3" s="154" customFormat="1" x14ac:dyDescent="0.25"/>
    <row r="24" spans="1:3" s="154" customFormat="1" x14ac:dyDescent="0.25"/>
    <row r="25" spans="1:3" s="154" customFormat="1" x14ac:dyDescent="0.25"/>
    <row r="26" spans="1:3" s="154" customFormat="1" x14ac:dyDescent="0.25"/>
    <row r="27" spans="1:3" s="154" customFormat="1" x14ac:dyDescent="0.25"/>
    <row r="28" spans="1:3" s="154" customFormat="1" x14ac:dyDescent="0.25"/>
    <row r="29" spans="1:3" s="154" customFormat="1" x14ac:dyDescent="0.25"/>
    <row r="30" spans="1:3" s="154" customFormat="1" x14ac:dyDescent="0.25"/>
    <row r="31" spans="1:3" s="154" customFormat="1" x14ac:dyDescent="0.25"/>
    <row r="32" spans="1:3" s="154" customFormat="1" x14ac:dyDescent="0.25"/>
    <row r="33" s="154" customFormat="1" x14ac:dyDescent="0.25"/>
    <row r="34" s="154" customFormat="1" x14ac:dyDescent="0.25"/>
    <row r="35" s="154" customFormat="1" x14ac:dyDescent="0.25"/>
    <row r="36" s="154" customFormat="1" x14ac:dyDescent="0.25"/>
    <row r="37" s="154" customFormat="1" x14ac:dyDescent="0.25"/>
    <row r="38" s="154" customFormat="1" x14ac:dyDescent="0.25"/>
    <row r="39" s="154" customFormat="1" x14ac:dyDescent="0.25"/>
    <row r="40" s="154" customFormat="1" x14ac:dyDescent="0.25"/>
    <row r="41" s="154" customFormat="1" x14ac:dyDescent="0.25"/>
    <row r="42" s="154" customFormat="1" x14ac:dyDescent="0.25"/>
    <row r="43" s="154" customFormat="1" x14ac:dyDescent="0.25"/>
    <row r="44" s="154" customFormat="1" x14ac:dyDescent="0.25"/>
    <row r="45" s="154" customFormat="1" x14ac:dyDescent="0.25"/>
    <row r="46" s="154" customFormat="1" x14ac:dyDescent="0.25"/>
    <row r="47" s="154" customFormat="1" x14ac:dyDescent="0.25"/>
    <row r="48" s="154" customFormat="1" x14ac:dyDescent="0.25"/>
    <row r="49" s="154" customFormat="1" x14ac:dyDescent="0.25"/>
    <row r="50" s="154" customFormat="1" x14ac:dyDescent="0.25"/>
    <row r="51" s="154" customFormat="1" x14ac:dyDescent="0.25"/>
    <row r="52" s="154" customFormat="1" x14ac:dyDescent="0.25"/>
    <row r="53" s="154" customFormat="1" x14ac:dyDescent="0.25"/>
    <row r="54" s="154" customFormat="1" x14ac:dyDescent="0.25"/>
    <row r="55" s="154" customFormat="1" x14ac:dyDescent="0.25"/>
    <row r="56" s="154" customFormat="1" x14ac:dyDescent="0.25"/>
    <row r="57" s="154" customFormat="1" x14ac:dyDescent="0.25"/>
    <row r="58" s="154" customFormat="1" x14ac:dyDescent="0.25"/>
    <row r="59" s="154" customFormat="1" x14ac:dyDescent="0.25"/>
    <row r="60" s="154" customFormat="1" x14ac:dyDescent="0.25"/>
    <row r="61" s="154" customFormat="1" x14ac:dyDescent="0.25"/>
    <row r="62" s="154" customFormat="1" x14ac:dyDescent="0.25"/>
    <row r="63" s="154" customFormat="1" x14ac:dyDescent="0.25"/>
    <row r="64" s="154" customFormat="1" x14ac:dyDescent="0.25"/>
    <row r="65" s="154" customFormat="1" x14ac:dyDescent="0.25"/>
    <row r="66" s="154" customFormat="1" x14ac:dyDescent="0.25"/>
    <row r="67" s="154" customFormat="1" x14ac:dyDescent="0.25"/>
    <row r="68" s="154" customFormat="1" x14ac:dyDescent="0.25"/>
    <row r="69" s="154" customFormat="1" x14ac:dyDescent="0.25"/>
    <row r="70" s="154" customFormat="1" x14ac:dyDescent="0.25"/>
    <row r="71" s="154" customFormat="1" x14ac:dyDescent="0.25"/>
    <row r="72" s="154" customFormat="1" x14ac:dyDescent="0.25"/>
    <row r="73" s="154" customFormat="1" x14ac:dyDescent="0.25"/>
    <row r="74" s="154" customFormat="1" x14ac:dyDescent="0.25"/>
    <row r="75" s="154" customFormat="1" x14ac:dyDescent="0.25"/>
    <row r="76" s="154" customFormat="1" x14ac:dyDescent="0.25"/>
    <row r="77" s="154" customFormat="1" x14ac:dyDescent="0.25"/>
    <row r="78" s="154" customFormat="1" x14ac:dyDescent="0.25"/>
    <row r="79" s="154" customFormat="1" x14ac:dyDescent="0.25"/>
    <row r="80" s="154" customFormat="1" x14ac:dyDescent="0.25"/>
    <row r="81" s="154" customFormat="1" x14ac:dyDescent="0.25"/>
    <row r="82" s="154" customFormat="1" x14ac:dyDescent="0.25"/>
    <row r="83" s="154" customFormat="1" x14ac:dyDescent="0.25"/>
    <row r="84" s="154" customFormat="1" x14ac:dyDescent="0.25"/>
    <row r="85" s="154" customFormat="1" x14ac:dyDescent="0.25"/>
    <row r="86" s="154" customFormat="1" x14ac:dyDescent="0.25"/>
    <row r="87" s="154" customFormat="1" x14ac:dyDescent="0.25"/>
    <row r="88" s="154" customFormat="1" x14ac:dyDescent="0.25"/>
    <row r="89" s="154" customFormat="1" x14ac:dyDescent="0.25"/>
    <row r="90" s="154" customFormat="1" x14ac:dyDescent="0.25"/>
    <row r="91" s="154" customFormat="1" x14ac:dyDescent="0.25"/>
    <row r="92" s="154" customFormat="1" x14ac:dyDescent="0.25"/>
    <row r="93" s="154" customFormat="1" x14ac:dyDescent="0.25"/>
    <row r="94" s="154" customFormat="1" x14ac:dyDescent="0.25"/>
    <row r="95" s="154" customFormat="1" x14ac:dyDescent="0.25"/>
    <row r="96" s="154" customFormat="1" x14ac:dyDescent="0.25"/>
    <row r="97" s="154" customFormat="1" x14ac:dyDescent="0.25"/>
    <row r="98" s="154" customFormat="1" x14ac:dyDescent="0.25"/>
    <row r="99" s="154" customFormat="1" x14ac:dyDescent="0.25"/>
    <row r="100" s="154" customFormat="1" x14ac:dyDescent="0.25"/>
    <row r="101" s="154" customFormat="1" x14ac:dyDescent="0.25"/>
    <row r="102" s="154" customFormat="1" x14ac:dyDescent="0.25"/>
    <row r="103" s="154" customFormat="1" x14ac:dyDescent="0.25"/>
    <row r="104" s="154" customFormat="1" x14ac:dyDescent="0.25"/>
    <row r="105" s="154" customFormat="1" x14ac:dyDescent="0.25"/>
    <row r="106" s="154" customFormat="1" x14ac:dyDescent="0.25"/>
    <row r="107" s="154" customFormat="1" x14ac:dyDescent="0.25"/>
    <row r="108" s="154" customFormat="1" x14ac:dyDescent="0.25"/>
    <row r="109" s="154" customFormat="1" x14ac:dyDescent="0.25"/>
    <row r="110" s="154" customFormat="1" x14ac:dyDescent="0.25"/>
    <row r="111" s="154" customFormat="1" x14ac:dyDescent="0.25"/>
    <row r="112" s="154" customFormat="1" x14ac:dyDescent="0.25"/>
    <row r="113" s="154" customFormat="1" x14ac:dyDescent="0.25"/>
    <row r="114" s="154" customFormat="1" x14ac:dyDescent="0.25"/>
    <row r="115" s="154" customFormat="1" x14ac:dyDescent="0.25"/>
    <row r="116" s="154" customFormat="1" x14ac:dyDescent="0.25"/>
    <row r="117" s="154" customFormat="1" x14ac:dyDescent="0.25"/>
    <row r="118" s="154" customFormat="1" x14ac:dyDescent="0.25"/>
    <row r="119" s="154" customFormat="1" x14ac:dyDescent="0.25"/>
    <row r="120" s="154" customFormat="1" x14ac:dyDescent="0.25"/>
    <row r="121" s="154" customFormat="1" x14ac:dyDescent="0.25"/>
    <row r="122" s="154" customFormat="1" x14ac:dyDescent="0.25"/>
    <row r="123" s="154" customFormat="1" x14ac:dyDescent="0.25"/>
  </sheetData>
  <sheetProtection algorithmName="SHA-512" hashValue="YSxevYcHED6t3F9OxKIAu6PjDNmGsq0G3d7RgEIFzDOT/sDIsQDD2Az0UwdCrgTEZYHrE1ySXXCl2hgfQe/6sA==" saltValue="pMV9JcbpNiM3Aux/cI86CQ==" spinCount="100000" sheet="1" objects="1" scenarios="1"/>
  <mergeCells count="5">
    <mergeCell ref="A2:B2"/>
    <mergeCell ref="A3:C3"/>
    <mergeCell ref="A4:C4"/>
    <mergeCell ref="A5:C5"/>
    <mergeCell ref="A1:C1"/>
  </mergeCells>
  <hyperlinks>
    <hyperlink ref="B17" location="Instructions!A1" display="Instructions" xr:uid="{4AD0D9B9-C166-4E76-8C1C-0AE4A7E7A002}"/>
    <hyperlink ref="B18" location="'Program and Overhead Costs'!A1" display="Program and Overhead Costs" xr:uid="{AEAD754A-9B88-43C1-833F-5A0BBDC8BB3F}"/>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C074-E8A8-4346-A022-C5E38999D1AF}">
  <dimension ref="A1:B19"/>
  <sheetViews>
    <sheetView showGridLines="0" zoomScale="85" zoomScaleNormal="85" workbookViewId="0">
      <selection sqref="A1:B1"/>
    </sheetView>
  </sheetViews>
  <sheetFormatPr defaultRowHeight="15" x14ac:dyDescent="0.25"/>
  <cols>
    <col min="1" max="1" width="30.7109375" customWidth="1"/>
    <col min="2" max="2" width="59.28515625" customWidth="1"/>
  </cols>
  <sheetData>
    <row r="1" spans="1:2" ht="23.25" x14ac:dyDescent="0.35">
      <c r="A1" s="302" t="s">
        <v>229</v>
      </c>
      <c r="B1" s="302"/>
    </row>
    <row r="2" spans="1:2" s="190" customFormat="1" ht="30" x14ac:dyDescent="0.25">
      <c r="A2" s="189" t="s">
        <v>230</v>
      </c>
      <c r="B2" s="189" t="s">
        <v>231</v>
      </c>
    </row>
    <row r="3" spans="1:2" s="190" customFormat="1" ht="30" x14ac:dyDescent="0.25">
      <c r="A3" s="189" t="s">
        <v>220</v>
      </c>
      <c r="B3" s="189" t="s">
        <v>232</v>
      </c>
    </row>
    <row r="4" spans="1:2" s="190" customFormat="1" x14ac:dyDescent="0.25">
      <c r="A4" s="189" t="s">
        <v>233</v>
      </c>
      <c r="B4" s="191" t="s">
        <v>108</v>
      </c>
    </row>
    <row r="5" spans="1:2" s="190" customFormat="1" x14ac:dyDescent="0.25">
      <c r="A5" s="189" t="s">
        <v>227</v>
      </c>
      <c r="B5" s="191" t="s">
        <v>108</v>
      </c>
    </row>
    <row r="6" spans="1:2" s="190" customFormat="1" ht="30" x14ac:dyDescent="0.25">
      <c r="A6" s="189" t="s">
        <v>234</v>
      </c>
      <c r="B6" s="189" t="s">
        <v>235</v>
      </c>
    </row>
    <row r="7" spans="1:2" s="190" customFormat="1" x14ac:dyDescent="0.25">
      <c r="A7" s="303" t="s">
        <v>236</v>
      </c>
      <c r="B7" s="303" t="s">
        <v>237</v>
      </c>
    </row>
    <row r="8" spans="1:2" s="190" customFormat="1" ht="3.75" customHeight="1" x14ac:dyDescent="0.25">
      <c r="A8" s="304"/>
      <c r="B8" s="304"/>
    </row>
    <row r="9" spans="1:2" s="190" customFormat="1" ht="180" x14ac:dyDescent="0.25">
      <c r="A9" s="189" t="s">
        <v>238</v>
      </c>
      <c r="B9" s="189" t="s">
        <v>239</v>
      </c>
    </row>
    <row r="10" spans="1:2" s="190" customFormat="1" ht="30" x14ac:dyDescent="0.25">
      <c r="A10" s="189" t="s">
        <v>225</v>
      </c>
      <c r="B10" s="191" t="s">
        <v>108</v>
      </c>
    </row>
    <row r="11" spans="1:2" ht="30" x14ac:dyDescent="0.25">
      <c r="A11" s="189" t="s">
        <v>240</v>
      </c>
      <c r="B11" s="191" t="s">
        <v>108</v>
      </c>
    </row>
    <row r="12" spans="1:2" x14ac:dyDescent="0.25">
      <c r="A12" s="182"/>
      <c r="B12" s="192"/>
    </row>
    <row r="13" spans="1:2" x14ac:dyDescent="0.25">
      <c r="A13" s="193" t="s">
        <v>136</v>
      </c>
      <c r="B13" s="158" t="s">
        <v>101</v>
      </c>
    </row>
    <row r="14" spans="1:2" x14ac:dyDescent="0.25">
      <c r="B14" s="184" t="s">
        <v>144</v>
      </c>
    </row>
    <row r="15" spans="1:2" x14ac:dyDescent="0.25">
      <c r="B15" s="113"/>
    </row>
    <row r="16" spans="1:2" x14ac:dyDescent="0.25">
      <c r="B16" s="113"/>
    </row>
    <row r="17" spans="1:2" x14ac:dyDescent="0.25">
      <c r="B17" s="113"/>
    </row>
    <row r="18" spans="1:2" x14ac:dyDescent="0.25">
      <c r="B18" s="113"/>
    </row>
    <row r="19" spans="1:2" x14ac:dyDescent="0.25">
      <c r="A19" s="190"/>
      <c r="B19" s="113"/>
    </row>
  </sheetData>
  <sheetProtection algorithmName="SHA-512" hashValue="Cn3wfKT5UV4N9HIyv8FHWBRVeV4xfM/ZGRi/k+7osdr81GlQedlBXbfwxxpQ9jirlDbqOG2wL5JTXhfMWGCYHQ==" saltValue="1GWpfJ/say+7UEvmbj+Buw==" spinCount="100000" sheet="1" objects="1" scenarios="1"/>
  <mergeCells count="3">
    <mergeCell ref="A1:B1"/>
    <mergeCell ref="A7:A8"/>
    <mergeCell ref="B7:B8"/>
  </mergeCells>
  <hyperlinks>
    <hyperlink ref="B13" location="Instructions!A1" display="Instructions" xr:uid="{EFB5980B-E190-4851-B3F5-0E868B6F9ECE}"/>
    <hyperlink ref="B14" location="'Program and Overhead Costs'!A1" display="Program and Overhead Costs" xr:uid="{32500823-7730-4162-A755-0055F05C94B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13BB-CFBA-4442-9EC4-EDD4060EAFB3}">
  <sheetPr>
    <tabColor theme="8" tint="0.79998168889431442"/>
    <pageSetUpPr fitToPage="1"/>
  </sheetPr>
  <dimension ref="A1:AX146"/>
  <sheetViews>
    <sheetView showGridLines="0" zoomScale="85" zoomScaleNormal="85" workbookViewId="0">
      <selection activeCell="E7" sqref="E7:F7"/>
    </sheetView>
  </sheetViews>
  <sheetFormatPr defaultColWidth="8.85546875" defaultRowHeight="15" x14ac:dyDescent="0.25"/>
  <cols>
    <col min="1" max="1" width="2.7109375" style="38" customWidth="1"/>
    <col min="2" max="2" width="1.85546875" style="38" customWidth="1"/>
    <col min="3" max="3" width="1.42578125" style="38" customWidth="1"/>
    <col min="4" max="4" width="29.140625" style="38" customWidth="1"/>
    <col min="5" max="5" width="23.85546875" style="38" customWidth="1"/>
    <col min="6" max="6" width="17.5703125" style="38" customWidth="1"/>
    <col min="7" max="7" width="10.7109375" style="38" hidden="1" customWidth="1"/>
    <col min="8" max="8" width="16.140625" style="38" customWidth="1"/>
    <col min="9" max="9" width="8.140625" style="38" customWidth="1"/>
    <col min="10" max="10" width="12.28515625" style="38" customWidth="1"/>
    <col min="11" max="11" width="19.42578125" style="38" customWidth="1"/>
    <col min="12" max="12" width="15" style="38" customWidth="1"/>
    <col min="13" max="13" width="12.140625" style="38" customWidth="1"/>
    <col min="14" max="15" width="1.7109375" style="41" customWidth="1"/>
    <col min="16" max="50" width="8.85546875" style="41"/>
    <col min="51" max="16384" width="8.85546875" style="38"/>
  </cols>
  <sheetData>
    <row r="1" spans="1:50" x14ac:dyDescent="0.25">
      <c r="B1" s="39"/>
      <c r="C1" s="39"/>
      <c r="D1" s="39"/>
      <c r="E1" s="39"/>
      <c r="F1" s="39"/>
      <c r="G1" s="39"/>
      <c r="H1" s="39"/>
      <c r="I1" s="39"/>
      <c r="J1" s="39"/>
      <c r="K1" s="39"/>
      <c r="L1" s="39"/>
      <c r="M1" s="39"/>
      <c r="N1" s="40"/>
      <c r="O1" s="40"/>
    </row>
    <row r="2" spans="1:50" ht="6.6" customHeight="1" x14ac:dyDescent="0.25">
      <c r="B2" s="42"/>
      <c r="O2" s="43"/>
    </row>
    <row r="3" spans="1:50" ht="27" customHeight="1" x14ac:dyDescent="0.25">
      <c r="A3" s="44"/>
      <c r="C3" s="224" t="s">
        <v>144</v>
      </c>
      <c r="D3" s="224"/>
      <c r="E3" s="224"/>
      <c r="F3" s="224"/>
      <c r="G3" s="224"/>
      <c r="H3" s="224"/>
      <c r="I3" s="224"/>
      <c r="J3" s="224"/>
      <c r="K3" s="224"/>
      <c r="L3" s="224"/>
      <c r="M3" s="224"/>
      <c r="N3" s="224"/>
      <c r="P3" s="45"/>
    </row>
    <row r="4" spans="1:50" ht="17.25" customHeight="1" x14ac:dyDescent="0.3">
      <c r="A4" s="44"/>
      <c r="C4" s="46"/>
      <c r="D4" s="188" t="s">
        <v>214</v>
      </c>
      <c r="E4" s="5"/>
      <c r="F4" s="5"/>
      <c r="G4" s="5"/>
      <c r="H4" s="5"/>
      <c r="I4" s="5"/>
      <c r="J4" s="5"/>
      <c r="K4" s="5"/>
      <c r="L4" s="5"/>
      <c r="M4" s="47"/>
      <c r="N4" s="5"/>
      <c r="P4" s="45"/>
    </row>
    <row r="5" spans="1:50" ht="6.6" customHeight="1" x14ac:dyDescent="0.3">
      <c r="A5" s="44"/>
      <c r="C5" s="46"/>
      <c r="D5" s="15"/>
      <c r="E5" s="5"/>
      <c r="F5" s="5"/>
      <c r="G5" s="5"/>
      <c r="H5" s="5"/>
      <c r="I5" s="5"/>
      <c r="J5" s="5"/>
      <c r="K5" s="5"/>
      <c r="L5" s="5"/>
      <c r="M5" s="47"/>
      <c r="N5" s="5"/>
      <c r="P5" s="45"/>
    </row>
    <row r="6" spans="1:50" ht="6" customHeight="1" x14ac:dyDescent="0.25">
      <c r="A6" s="44"/>
      <c r="C6" s="46"/>
      <c r="D6" s="5"/>
      <c r="E6" s="5"/>
      <c r="F6" s="5"/>
      <c r="G6" s="5"/>
      <c r="H6" s="5"/>
      <c r="I6" s="5"/>
      <c r="J6" s="5"/>
      <c r="K6" s="5"/>
      <c r="L6" s="5"/>
      <c r="M6" s="5"/>
      <c r="N6" s="5"/>
      <c r="P6" s="45"/>
    </row>
    <row r="7" spans="1:50" ht="22.15" customHeight="1" x14ac:dyDescent="0.25">
      <c r="A7" s="44"/>
      <c r="C7" s="46"/>
      <c r="D7" s="8" t="s">
        <v>61</v>
      </c>
      <c r="E7" s="225"/>
      <c r="F7" s="225"/>
      <c r="G7" s="6" t="s">
        <v>32</v>
      </c>
      <c r="H7" s="7"/>
      <c r="I7" s="7"/>
      <c r="J7" s="7"/>
      <c r="K7" s="5"/>
      <c r="L7" s="5"/>
      <c r="M7" s="5"/>
      <c r="N7" s="5"/>
      <c r="P7" s="45"/>
    </row>
    <row r="8" spans="1:50" ht="18" customHeight="1" x14ac:dyDescent="0.25">
      <c r="A8" s="44"/>
      <c r="C8" s="46"/>
      <c r="D8" s="8"/>
      <c r="E8" s="231" t="s">
        <v>31</v>
      </c>
      <c r="F8" s="231"/>
      <c r="G8" s="231"/>
      <c r="H8" s="231"/>
      <c r="I8" s="231"/>
      <c r="J8" s="231"/>
      <c r="K8" s="231"/>
      <c r="L8" s="231"/>
      <c r="M8" s="231"/>
      <c r="N8" s="5"/>
      <c r="P8" s="45"/>
    </row>
    <row r="9" spans="1:50" ht="22.15" customHeight="1" x14ac:dyDescent="0.25">
      <c r="A9" s="44"/>
      <c r="C9" s="46"/>
      <c r="D9" s="8" t="s">
        <v>17</v>
      </c>
      <c r="E9" s="226"/>
      <c r="F9" s="226"/>
      <c r="G9" s="226"/>
      <c r="H9" s="226"/>
      <c r="I9" s="5"/>
      <c r="J9" s="124" t="s">
        <v>131</v>
      </c>
      <c r="K9" s="134" t="s">
        <v>101</v>
      </c>
      <c r="L9" s="5"/>
      <c r="M9" s="5"/>
      <c r="N9" s="5"/>
      <c r="P9" s="45"/>
    </row>
    <row r="10" spans="1:50" ht="6.6" customHeight="1" x14ac:dyDescent="0.25">
      <c r="A10" s="44"/>
      <c r="C10" s="46"/>
      <c r="D10" s="8"/>
      <c r="E10" s="48"/>
      <c r="F10" s="48"/>
      <c r="G10" s="48"/>
      <c r="H10" s="48"/>
      <c r="I10" s="5"/>
      <c r="J10" s="5"/>
      <c r="K10" s="5"/>
      <c r="L10" s="5"/>
      <c r="M10" s="5"/>
      <c r="N10" s="5"/>
      <c r="P10" s="45"/>
    </row>
    <row r="11" spans="1:50" s="41" customFormat="1" ht="5.45" customHeight="1" x14ac:dyDescent="0.25">
      <c r="A11" s="49"/>
      <c r="C11" s="5"/>
      <c r="D11" s="14"/>
      <c r="E11" s="48"/>
      <c r="F11" s="48"/>
      <c r="G11" s="48"/>
      <c r="H11" s="48"/>
      <c r="I11" s="5"/>
      <c r="J11" s="5"/>
      <c r="K11" s="5"/>
      <c r="L11" s="5"/>
      <c r="M11" s="5"/>
      <c r="N11" s="5"/>
      <c r="P11" s="45"/>
    </row>
    <row r="12" spans="1:50" ht="18.600000000000001" customHeight="1" x14ac:dyDescent="0.3">
      <c r="A12" s="44"/>
      <c r="C12" s="4"/>
      <c r="D12" s="227" t="s">
        <v>48</v>
      </c>
      <c r="E12" s="227"/>
      <c r="F12" s="4"/>
      <c r="G12" s="4"/>
      <c r="H12" s="4"/>
      <c r="I12" s="4"/>
      <c r="J12" s="4"/>
      <c r="K12" s="132" t="s">
        <v>137</v>
      </c>
      <c r="L12" s="4"/>
      <c r="M12" s="4"/>
      <c r="N12" s="4"/>
      <c r="P12" s="45"/>
    </row>
    <row r="13" spans="1:50" ht="10.5" customHeight="1" x14ac:dyDescent="0.25">
      <c r="A13" s="44"/>
      <c r="C13" s="4"/>
      <c r="D13" s="230" t="s">
        <v>216</v>
      </c>
      <c r="E13" s="230"/>
      <c r="F13" s="230"/>
      <c r="G13" s="230"/>
      <c r="H13" s="230"/>
      <c r="I13" s="230"/>
      <c r="J13" s="230"/>
      <c r="K13" s="230"/>
      <c r="L13" s="230"/>
      <c r="M13" s="230"/>
      <c r="N13" s="4"/>
      <c r="P13" s="45"/>
      <c r="AX13" s="38"/>
    </row>
    <row r="14" spans="1:50" ht="61.9" customHeight="1" x14ac:dyDescent="0.25">
      <c r="A14" s="44"/>
      <c r="C14" s="4"/>
      <c r="D14" s="130"/>
      <c r="E14" s="131"/>
      <c r="F14" s="55" t="s">
        <v>52</v>
      </c>
      <c r="G14" s="228" t="s">
        <v>50</v>
      </c>
      <c r="H14" s="229"/>
      <c r="I14" s="229"/>
      <c r="J14" s="229"/>
      <c r="K14" s="229"/>
      <c r="L14" s="229"/>
      <c r="M14" s="229"/>
      <c r="N14" s="56"/>
      <c r="P14" s="45"/>
      <c r="AX14" s="38"/>
    </row>
    <row r="15" spans="1:50" ht="18" customHeight="1" x14ac:dyDescent="0.25">
      <c r="A15" s="44"/>
      <c r="C15" s="4"/>
      <c r="D15" s="232" t="s">
        <v>83</v>
      </c>
      <c r="E15" s="233"/>
      <c r="F15" s="20"/>
      <c r="G15" s="234"/>
      <c r="H15" s="235"/>
      <c r="I15" s="235"/>
      <c r="J15" s="235"/>
      <c r="K15" s="235"/>
      <c r="L15" s="235"/>
      <c r="M15" s="235"/>
      <c r="N15" s="57"/>
      <c r="P15" s="45"/>
      <c r="AX15" s="38"/>
    </row>
    <row r="16" spans="1:50" ht="18" customHeight="1" x14ac:dyDescent="0.25">
      <c r="A16" s="44"/>
      <c r="C16" s="4"/>
      <c r="D16" s="232" t="s">
        <v>84</v>
      </c>
      <c r="E16" s="249"/>
      <c r="F16" s="20"/>
      <c r="G16" s="234"/>
      <c r="H16" s="235"/>
      <c r="I16" s="235"/>
      <c r="J16" s="235"/>
      <c r="K16" s="235"/>
      <c r="L16" s="235"/>
      <c r="M16" s="235"/>
      <c r="N16" s="57"/>
      <c r="P16" s="45"/>
      <c r="AX16" s="38"/>
    </row>
    <row r="17" spans="1:50" ht="18" customHeight="1" x14ac:dyDescent="0.25">
      <c r="A17" s="44"/>
      <c r="C17" s="4"/>
      <c r="D17" s="232" t="s">
        <v>49</v>
      </c>
      <c r="E17" s="249"/>
      <c r="F17" s="20"/>
      <c r="G17" s="234"/>
      <c r="H17" s="235"/>
      <c r="I17" s="235"/>
      <c r="J17" s="235"/>
      <c r="K17" s="235"/>
      <c r="L17" s="235"/>
      <c r="M17" s="235"/>
      <c r="N17" s="57"/>
      <c r="P17" s="45"/>
      <c r="AX17" s="38"/>
    </row>
    <row r="18" spans="1:50" ht="18" customHeight="1" x14ac:dyDescent="0.25">
      <c r="A18" s="44"/>
      <c r="C18" s="4"/>
      <c r="D18" s="232" t="s">
        <v>85</v>
      </c>
      <c r="E18" s="233"/>
      <c r="F18" s="20"/>
      <c r="G18" s="234"/>
      <c r="H18" s="235"/>
      <c r="I18" s="235"/>
      <c r="J18" s="235"/>
      <c r="K18" s="235"/>
      <c r="L18" s="235"/>
      <c r="M18" s="235"/>
      <c r="N18" s="57"/>
      <c r="P18" s="45"/>
      <c r="AX18" s="38"/>
    </row>
    <row r="19" spans="1:50" ht="18" customHeight="1" x14ac:dyDescent="0.25">
      <c r="A19" s="44"/>
      <c r="B19" s="116"/>
      <c r="C19" s="4"/>
      <c r="D19" s="232" t="s">
        <v>1</v>
      </c>
      <c r="E19" s="233"/>
      <c r="F19" s="20"/>
      <c r="G19" s="234"/>
      <c r="H19" s="235"/>
      <c r="I19" s="235"/>
      <c r="J19" s="235"/>
      <c r="K19" s="235"/>
      <c r="L19" s="235"/>
      <c r="M19" s="235"/>
      <c r="N19" s="57"/>
      <c r="P19" s="45"/>
      <c r="T19" s="41" t="s">
        <v>73</v>
      </c>
      <c r="AX19" s="38"/>
    </row>
    <row r="20" spans="1:50" ht="18" customHeight="1" x14ac:dyDescent="0.25">
      <c r="A20" s="44"/>
      <c r="C20" s="4"/>
      <c r="D20" s="232" t="s">
        <v>67</v>
      </c>
      <c r="E20" s="233"/>
      <c r="F20" s="20"/>
      <c r="G20" s="234"/>
      <c r="H20" s="235"/>
      <c r="I20" s="235"/>
      <c r="J20" s="235"/>
      <c r="K20" s="235"/>
      <c r="L20" s="235"/>
      <c r="M20" s="235"/>
      <c r="N20" s="57"/>
      <c r="P20" s="45"/>
      <c r="AX20" s="38"/>
    </row>
    <row r="21" spans="1:50" ht="18" customHeight="1" thickBot="1" x14ac:dyDescent="0.3">
      <c r="A21" s="44"/>
      <c r="C21" s="4"/>
      <c r="D21" s="232" t="s">
        <v>67</v>
      </c>
      <c r="E21" s="233"/>
      <c r="F21" s="21"/>
      <c r="G21" s="234"/>
      <c r="H21" s="235"/>
      <c r="I21" s="235"/>
      <c r="J21" s="235"/>
      <c r="K21" s="235"/>
      <c r="L21" s="235"/>
      <c r="M21" s="235"/>
      <c r="N21" s="57"/>
      <c r="P21" s="45"/>
      <c r="AX21" s="38"/>
    </row>
    <row r="22" spans="1:50" ht="18" customHeight="1" thickBot="1" x14ac:dyDescent="0.3">
      <c r="A22" s="44"/>
      <c r="C22" s="4"/>
      <c r="D22" s="238" t="s">
        <v>51</v>
      </c>
      <c r="E22" s="239"/>
      <c r="F22" s="54">
        <f>SUM(F15:F21)</f>
        <v>0</v>
      </c>
      <c r="G22" s="240"/>
      <c r="H22" s="241"/>
      <c r="I22" s="241"/>
      <c r="J22" s="241"/>
      <c r="K22" s="241"/>
      <c r="L22" s="241"/>
      <c r="M22" s="241"/>
      <c r="N22" s="241"/>
      <c r="P22" s="45"/>
      <c r="AX22" s="38"/>
    </row>
    <row r="23" spans="1:50" ht="6" customHeight="1" x14ac:dyDescent="0.25">
      <c r="A23" s="44"/>
      <c r="C23" s="46"/>
      <c r="D23" s="5"/>
      <c r="E23" s="58"/>
      <c r="F23" s="59"/>
      <c r="G23" s="59"/>
      <c r="H23" s="60"/>
      <c r="I23" s="60"/>
      <c r="J23" s="60"/>
      <c r="K23" s="60"/>
      <c r="L23" s="60"/>
      <c r="M23" s="60"/>
      <c r="N23" s="60"/>
      <c r="P23" s="45"/>
    </row>
    <row r="24" spans="1:50" ht="18.600000000000001" customHeight="1" x14ac:dyDescent="0.3">
      <c r="A24" s="44"/>
      <c r="C24" s="61"/>
      <c r="D24" s="242" t="s">
        <v>191</v>
      </c>
      <c r="E24" s="242"/>
      <c r="F24" s="242"/>
      <c r="G24" s="242"/>
      <c r="H24" s="119"/>
      <c r="I24" s="119"/>
      <c r="J24" s="119"/>
      <c r="K24" s="120" t="s">
        <v>137</v>
      </c>
      <c r="L24" s="62"/>
      <c r="M24" s="62"/>
      <c r="N24" s="62"/>
      <c r="P24" s="45"/>
    </row>
    <row r="25" spans="1:50" ht="5.45" customHeight="1" x14ac:dyDescent="0.3">
      <c r="A25" s="44"/>
      <c r="C25" s="61"/>
      <c r="D25" s="19"/>
      <c r="E25" s="19"/>
      <c r="F25" s="63"/>
      <c r="G25" s="63"/>
      <c r="H25" s="63"/>
      <c r="I25" s="63"/>
      <c r="J25" s="63"/>
      <c r="K25" s="63"/>
      <c r="L25" s="62"/>
      <c r="M25" s="62"/>
      <c r="N25" s="62"/>
      <c r="P25" s="45"/>
    </row>
    <row r="26" spans="1:50" ht="31.5" customHeight="1" x14ac:dyDescent="0.3">
      <c r="A26" s="44"/>
      <c r="C26" s="61"/>
      <c r="D26" s="19"/>
      <c r="E26" s="183" t="s">
        <v>211</v>
      </c>
      <c r="F26" s="220"/>
      <c r="G26" s="220"/>
      <c r="H26" s="187" t="s">
        <v>212</v>
      </c>
      <c r="I26" s="215"/>
      <c r="J26" s="215"/>
      <c r="K26" s="215"/>
      <c r="L26" s="215"/>
      <c r="M26" s="215"/>
      <c r="N26" s="62"/>
      <c r="P26" s="45"/>
    </row>
    <row r="27" spans="1:50" ht="45" customHeight="1" x14ac:dyDescent="0.25">
      <c r="A27" s="44"/>
      <c r="C27" s="61"/>
      <c r="D27" s="64"/>
      <c r="E27" s="64"/>
      <c r="F27" s="216" t="s">
        <v>213</v>
      </c>
      <c r="G27" s="217"/>
      <c r="H27" s="174" t="s">
        <v>193</v>
      </c>
      <c r="I27" s="243" t="s">
        <v>50</v>
      </c>
      <c r="J27" s="244"/>
      <c r="K27" s="244"/>
      <c r="L27" s="244"/>
      <c r="M27" s="245"/>
      <c r="N27" s="65"/>
      <c r="P27" s="45"/>
    </row>
    <row r="28" spans="1:50" ht="18" customHeight="1" x14ac:dyDescent="0.25">
      <c r="A28" s="44"/>
      <c r="C28" s="61"/>
      <c r="D28" s="221" t="s">
        <v>53</v>
      </c>
      <c r="E28" s="221"/>
      <c r="F28" s="218"/>
      <c r="G28" s="219"/>
      <c r="H28" s="176">
        <f t="shared" ref="H28:H41" si="0">F28*$F$26</f>
        <v>0</v>
      </c>
      <c r="I28" s="212"/>
      <c r="J28" s="213"/>
      <c r="K28" s="213"/>
      <c r="L28" s="213"/>
      <c r="M28" s="214"/>
      <c r="N28" s="66"/>
      <c r="P28" s="45"/>
    </row>
    <row r="29" spans="1:50" s="41" customFormat="1" ht="18" customHeight="1" x14ac:dyDescent="0.25">
      <c r="A29" s="44"/>
      <c r="B29" s="38"/>
      <c r="C29" s="61"/>
      <c r="D29" s="221" t="s">
        <v>3</v>
      </c>
      <c r="E29" s="221"/>
      <c r="F29" s="218"/>
      <c r="G29" s="219"/>
      <c r="H29" s="176">
        <f t="shared" si="0"/>
        <v>0</v>
      </c>
      <c r="I29" s="212"/>
      <c r="J29" s="213"/>
      <c r="K29" s="213"/>
      <c r="L29" s="213"/>
      <c r="M29" s="214"/>
      <c r="N29" s="66"/>
      <c r="P29" s="45"/>
    </row>
    <row r="30" spans="1:50" s="41" customFormat="1" ht="18" customHeight="1" x14ac:dyDescent="0.25">
      <c r="A30" s="44"/>
      <c r="B30" s="38"/>
      <c r="C30" s="61"/>
      <c r="D30" s="221" t="s">
        <v>4</v>
      </c>
      <c r="E30" s="221"/>
      <c r="F30" s="218"/>
      <c r="G30" s="219"/>
      <c r="H30" s="176">
        <f t="shared" si="0"/>
        <v>0</v>
      </c>
      <c r="I30" s="212"/>
      <c r="J30" s="213"/>
      <c r="K30" s="213"/>
      <c r="L30" s="213"/>
      <c r="M30" s="214"/>
      <c r="N30" s="66"/>
      <c r="P30" s="45"/>
    </row>
    <row r="31" spans="1:50" s="41" customFormat="1" ht="18" customHeight="1" x14ac:dyDescent="0.25">
      <c r="A31" s="44"/>
      <c r="B31" s="38"/>
      <c r="C31" s="61"/>
      <c r="D31" s="221" t="s">
        <v>5</v>
      </c>
      <c r="E31" s="221"/>
      <c r="F31" s="218"/>
      <c r="G31" s="219"/>
      <c r="H31" s="176">
        <f t="shared" si="0"/>
        <v>0</v>
      </c>
      <c r="I31" s="212"/>
      <c r="J31" s="213"/>
      <c r="K31" s="213"/>
      <c r="L31" s="213"/>
      <c r="M31" s="214"/>
      <c r="N31" s="66"/>
      <c r="P31" s="45"/>
    </row>
    <row r="32" spans="1:50" s="41" customFormat="1" ht="18" customHeight="1" x14ac:dyDescent="0.25">
      <c r="A32" s="44"/>
      <c r="B32" s="38"/>
      <c r="C32" s="61"/>
      <c r="D32" s="221" t="s">
        <v>6</v>
      </c>
      <c r="E32" s="221"/>
      <c r="F32" s="218"/>
      <c r="G32" s="219"/>
      <c r="H32" s="176">
        <f t="shared" si="0"/>
        <v>0</v>
      </c>
      <c r="I32" s="212"/>
      <c r="J32" s="213"/>
      <c r="K32" s="213"/>
      <c r="L32" s="213"/>
      <c r="M32" s="214"/>
      <c r="N32" s="66"/>
      <c r="P32" s="45"/>
    </row>
    <row r="33" spans="1:20" s="41" customFormat="1" ht="18" customHeight="1" x14ac:dyDescent="0.25">
      <c r="A33" s="44"/>
      <c r="B33" s="38"/>
      <c r="C33" s="61"/>
      <c r="D33" s="221" t="s">
        <v>7</v>
      </c>
      <c r="E33" s="221"/>
      <c r="F33" s="218"/>
      <c r="G33" s="219"/>
      <c r="H33" s="176">
        <f t="shared" si="0"/>
        <v>0</v>
      </c>
      <c r="I33" s="212"/>
      <c r="J33" s="213"/>
      <c r="K33" s="213"/>
      <c r="L33" s="213"/>
      <c r="M33" s="214"/>
      <c r="N33" s="66"/>
      <c r="P33" s="45"/>
    </row>
    <row r="34" spans="1:20" s="41" customFormat="1" ht="18" customHeight="1" x14ac:dyDescent="0.25">
      <c r="A34" s="44"/>
      <c r="B34" s="38"/>
      <c r="C34" s="61"/>
      <c r="D34" s="121"/>
      <c r="E34" s="122" t="s">
        <v>8</v>
      </c>
      <c r="F34" s="218"/>
      <c r="G34" s="219"/>
      <c r="H34" s="176">
        <f t="shared" si="0"/>
        <v>0</v>
      </c>
      <c r="I34" s="212"/>
      <c r="J34" s="213"/>
      <c r="K34" s="213"/>
      <c r="L34" s="213"/>
      <c r="M34" s="214"/>
      <c r="N34" s="66"/>
      <c r="P34" s="45"/>
    </row>
    <row r="35" spans="1:20" s="41" customFormat="1" ht="18" customHeight="1" x14ac:dyDescent="0.25">
      <c r="A35" s="44"/>
      <c r="B35" s="38"/>
      <c r="C35" s="61"/>
      <c r="D35" s="221" t="s">
        <v>9</v>
      </c>
      <c r="E35" s="221"/>
      <c r="F35" s="218"/>
      <c r="G35" s="219"/>
      <c r="H35" s="176">
        <f t="shared" si="0"/>
        <v>0</v>
      </c>
      <c r="I35" s="212"/>
      <c r="J35" s="213"/>
      <c r="K35" s="213"/>
      <c r="L35" s="213"/>
      <c r="M35" s="214"/>
      <c r="N35" s="66"/>
      <c r="P35" s="45"/>
    </row>
    <row r="36" spans="1:20" s="41" customFormat="1" ht="18" customHeight="1" x14ac:dyDescent="0.25">
      <c r="A36" s="44"/>
      <c r="B36" s="38"/>
      <c r="C36" s="61"/>
      <c r="D36" s="221" t="s">
        <v>10</v>
      </c>
      <c r="E36" s="221"/>
      <c r="F36" s="218"/>
      <c r="G36" s="219"/>
      <c r="H36" s="176">
        <f t="shared" si="0"/>
        <v>0</v>
      </c>
      <c r="I36" s="212"/>
      <c r="J36" s="213"/>
      <c r="K36" s="213"/>
      <c r="L36" s="213"/>
      <c r="M36" s="214"/>
      <c r="N36" s="66"/>
      <c r="P36" s="45"/>
    </row>
    <row r="37" spans="1:20" s="41" customFormat="1" ht="18" customHeight="1" x14ac:dyDescent="0.25">
      <c r="A37" s="44"/>
      <c r="B37" s="38"/>
      <c r="C37" s="61"/>
      <c r="D37" s="221" t="s">
        <v>11</v>
      </c>
      <c r="E37" s="221"/>
      <c r="F37" s="218"/>
      <c r="G37" s="219"/>
      <c r="H37" s="176">
        <f t="shared" si="0"/>
        <v>0</v>
      </c>
      <c r="I37" s="212"/>
      <c r="J37" s="213"/>
      <c r="K37" s="213"/>
      <c r="L37" s="213"/>
      <c r="M37" s="214"/>
      <c r="N37" s="66"/>
      <c r="P37" s="45"/>
    </row>
    <row r="38" spans="1:20" s="41" customFormat="1" ht="18" customHeight="1" x14ac:dyDescent="0.25">
      <c r="A38" s="44"/>
      <c r="B38" s="38"/>
      <c r="C38" s="61"/>
      <c r="D38" s="221" t="s">
        <v>13</v>
      </c>
      <c r="E38" s="221"/>
      <c r="F38" s="218"/>
      <c r="G38" s="219"/>
      <c r="H38" s="176">
        <f t="shared" si="0"/>
        <v>0</v>
      </c>
      <c r="I38" s="212"/>
      <c r="J38" s="213"/>
      <c r="K38" s="213"/>
      <c r="L38" s="213"/>
      <c r="M38" s="214"/>
      <c r="N38" s="66"/>
      <c r="P38" s="45"/>
    </row>
    <row r="39" spans="1:20" s="41" customFormat="1" ht="18" customHeight="1" x14ac:dyDescent="0.25">
      <c r="A39" s="44"/>
      <c r="B39" s="38"/>
      <c r="C39" s="61"/>
      <c r="D39" s="221" t="s">
        <v>99</v>
      </c>
      <c r="E39" s="221"/>
      <c r="F39" s="218"/>
      <c r="G39" s="219"/>
      <c r="H39" s="176">
        <f t="shared" si="0"/>
        <v>0</v>
      </c>
      <c r="I39" s="212"/>
      <c r="J39" s="213"/>
      <c r="K39" s="213"/>
      <c r="L39" s="213"/>
      <c r="M39" s="214"/>
      <c r="N39" s="66"/>
      <c r="P39" s="45"/>
    </row>
    <row r="40" spans="1:20" s="41" customFormat="1" ht="18" customHeight="1" x14ac:dyDescent="0.25">
      <c r="A40" s="44"/>
      <c r="B40" s="38"/>
      <c r="C40" s="61"/>
      <c r="D40" s="221" t="s">
        <v>99</v>
      </c>
      <c r="E40" s="221"/>
      <c r="F40" s="218"/>
      <c r="G40" s="219"/>
      <c r="H40" s="176">
        <f t="shared" si="0"/>
        <v>0</v>
      </c>
      <c r="I40" s="212"/>
      <c r="J40" s="213"/>
      <c r="K40" s="213"/>
      <c r="L40" s="213"/>
      <c r="M40" s="214"/>
      <c r="N40" s="66"/>
      <c r="P40" s="45"/>
    </row>
    <row r="41" spans="1:20" s="41" customFormat="1" ht="18" customHeight="1" thickBot="1" x14ac:dyDescent="0.3">
      <c r="A41" s="44"/>
      <c r="B41" s="38"/>
      <c r="C41" s="61"/>
      <c r="D41" s="221" t="s">
        <v>99</v>
      </c>
      <c r="E41" s="221"/>
      <c r="F41" s="218"/>
      <c r="G41" s="219"/>
      <c r="H41" s="176">
        <f t="shared" si="0"/>
        <v>0</v>
      </c>
      <c r="I41" s="212"/>
      <c r="J41" s="213"/>
      <c r="K41" s="213"/>
      <c r="L41" s="213"/>
      <c r="M41" s="214"/>
      <c r="N41" s="66"/>
      <c r="P41" s="45"/>
    </row>
    <row r="42" spans="1:20" s="41" customFormat="1" ht="18" customHeight="1" thickBot="1" x14ac:dyDescent="0.3">
      <c r="A42" s="44"/>
      <c r="B42" s="38"/>
      <c r="C42" s="61"/>
      <c r="D42" s="222" t="s">
        <v>192</v>
      </c>
      <c r="E42" s="222"/>
      <c r="F42" s="222"/>
      <c r="G42" s="223"/>
      <c r="H42" s="54">
        <f>SUM(H28:H41)</f>
        <v>0</v>
      </c>
      <c r="I42" s="67"/>
      <c r="J42" s="67"/>
      <c r="K42" s="67"/>
      <c r="L42" s="67"/>
      <c r="M42" s="67"/>
      <c r="N42" s="68"/>
      <c r="P42" s="45"/>
    </row>
    <row r="43" spans="1:20" s="41" customFormat="1" ht="6.6" customHeight="1" x14ac:dyDescent="0.25">
      <c r="A43" s="49"/>
      <c r="C43" s="61"/>
      <c r="D43" s="69"/>
      <c r="E43" s="69"/>
      <c r="F43" s="67"/>
      <c r="G43" s="67"/>
      <c r="H43" s="67"/>
      <c r="I43" s="67"/>
      <c r="J43" s="67"/>
      <c r="K43" s="67"/>
      <c r="L43" s="67"/>
      <c r="M43" s="67"/>
      <c r="N43" s="67"/>
      <c r="P43" s="45"/>
    </row>
    <row r="44" spans="1:20" s="41" customFormat="1" ht="7.15" customHeight="1" thickBot="1" x14ac:dyDescent="0.3">
      <c r="A44" s="49"/>
      <c r="C44" s="5"/>
      <c r="D44" s="70"/>
      <c r="E44" s="70"/>
      <c r="F44" s="59"/>
      <c r="G44" s="59"/>
      <c r="H44" s="59"/>
      <c r="I44" s="59"/>
      <c r="J44" s="59"/>
      <c r="K44" s="59"/>
      <c r="L44" s="59"/>
      <c r="M44" s="59"/>
      <c r="N44" s="59"/>
      <c r="P44" s="45"/>
    </row>
    <row r="45" spans="1:20" s="41" customFormat="1" ht="18" customHeight="1" thickBot="1" x14ac:dyDescent="0.3">
      <c r="A45" s="49"/>
      <c r="C45" s="5"/>
      <c r="D45" s="246" t="s">
        <v>55</v>
      </c>
      <c r="E45" s="247"/>
      <c r="F45" s="71">
        <f>SUM(H42,F22)</f>
        <v>0</v>
      </c>
      <c r="G45" s="59"/>
      <c r="J45" s="59"/>
      <c r="K45" s="59"/>
      <c r="L45" s="59"/>
      <c r="M45" s="59"/>
      <c r="N45" s="59"/>
      <c r="P45" s="45"/>
    </row>
    <row r="46" spans="1:20" s="41" customFormat="1" ht="50.45" customHeight="1" x14ac:dyDescent="0.25">
      <c r="A46" s="49"/>
      <c r="C46" s="5"/>
      <c r="D46" s="248" t="s">
        <v>215</v>
      </c>
      <c r="E46" s="248"/>
      <c r="F46" s="248"/>
      <c r="G46" s="248"/>
      <c r="H46" s="248"/>
      <c r="I46" s="248"/>
      <c r="J46" s="248"/>
      <c r="K46" s="248"/>
      <c r="L46" s="248"/>
      <c r="M46" s="248"/>
      <c r="N46" s="248"/>
      <c r="P46" s="45"/>
    </row>
    <row r="47" spans="1:20" s="41" customFormat="1" ht="84.6" hidden="1" customHeight="1" x14ac:dyDescent="0.25">
      <c r="A47" s="49"/>
      <c r="C47" s="83"/>
      <c r="D47" s="83"/>
      <c r="F47" s="83"/>
      <c r="G47" s="12" t="s">
        <v>80</v>
      </c>
      <c r="H47" s="123" t="s">
        <v>70</v>
      </c>
      <c r="I47" s="12" t="s">
        <v>102</v>
      </c>
      <c r="J47" s="59"/>
      <c r="K47" s="59"/>
      <c r="L47" s="59"/>
      <c r="M47" s="59"/>
      <c r="N47" s="59"/>
      <c r="P47" s="45"/>
    </row>
    <row r="48" spans="1:20" s="76" customFormat="1" ht="17.45" hidden="1" customHeight="1" x14ac:dyDescent="0.25">
      <c r="A48" s="75"/>
      <c r="C48" s="77"/>
      <c r="D48" s="78"/>
      <c r="F48" s="133" t="s">
        <v>18</v>
      </c>
      <c r="G48" s="102" t="str">
        <f>MD!L54</f>
        <v/>
      </c>
      <c r="H48" s="86" t="str">
        <f>IF(G48&lt;&gt;"",G48/$G$60,"")</f>
        <v/>
      </c>
      <c r="I48" s="18" t="str">
        <f>IF(G48&lt;&gt;"",H48*$F$45,"")</f>
        <v/>
      </c>
      <c r="L48" s="135"/>
      <c r="M48" s="79"/>
      <c r="N48" s="79"/>
      <c r="P48" s="80"/>
      <c r="T48" s="125"/>
    </row>
    <row r="49" spans="1:20" s="76" customFormat="1" ht="17.45" hidden="1" customHeight="1" x14ac:dyDescent="0.25">
      <c r="A49" s="75"/>
      <c r="C49" s="77"/>
      <c r="D49" s="78"/>
      <c r="F49" s="133" t="s">
        <v>19</v>
      </c>
      <c r="G49" s="102" t="str">
        <f>PhD!L54</f>
        <v/>
      </c>
      <c r="H49" s="86" t="str">
        <f>IF(G49&lt;&gt;"",G49/$G$60,"")</f>
        <v/>
      </c>
      <c r="I49" s="18" t="str">
        <f t="shared" ref="I49:I59" si="1">IF(G49&lt;&gt;"",H49*$F$45,"")</f>
        <v/>
      </c>
      <c r="J49" s="125"/>
      <c r="K49" s="126"/>
      <c r="M49" s="79"/>
      <c r="N49" s="79"/>
      <c r="P49" s="80"/>
      <c r="T49" s="125"/>
    </row>
    <row r="50" spans="1:20" s="76" customFormat="1" ht="17.45" hidden="1" customHeight="1" x14ac:dyDescent="0.25">
      <c r="A50" s="75"/>
      <c r="C50" s="77"/>
      <c r="D50" s="78"/>
      <c r="F50" s="133" t="s">
        <v>20</v>
      </c>
      <c r="G50" s="102" t="str">
        <f>BA!L54</f>
        <v/>
      </c>
      <c r="H50" s="86" t="str">
        <f t="shared" ref="H50:H59" si="2">IF(G50&lt;&gt;"",G50/$G$60,"")</f>
        <v/>
      </c>
      <c r="I50" s="18" t="str">
        <f t="shared" si="1"/>
        <v/>
      </c>
      <c r="J50" s="125"/>
      <c r="K50" s="127"/>
      <c r="M50" s="79"/>
      <c r="N50" s="79"/>
      <c r="P50" s="80"/>
      <c r="T50" s="125"/>
    </row>
    <row r="51" spans="1:20" s="76" customFormat="1" ht="17.45" hidden="1" customHeight="1" x14ac:dyDescent="0.25">
      <c r="A51" s="75"/>
      <c r="C51" s="77"/>
      <c r="D51" s="78"/>
      <c r="F51" s="133" t="s">
        <v>21</v>
      </c>
      <c r="G51" s="102" t="str">
        <f>MA!L54</f>
        <v/>
      </c>
      <c r="H51" s="86" t="str">
        <f t="shared" si="2"/>
        <v/>
      </c>
      <c r="I51" s="18" t="str">
        <f t="shared" si="1"/>
        <v/>
      </c>
      <c r="J51" s="125"/>
      <c r="K51" s="127"/>
      <c r="M51" s="79"/>
      <c r="N51" s="79"/>
      <c r="P51" s="80"/>
      <c r="T51" s="125"/>
    </row>
    <row r="52" spans="1:20" s="76" customFormat="1" ht="17.45" hidden="1" customHeight="1" x14ac:dyDescent="0.25">
      <c r="A52" s="75"/>
      <c r="C52" s="77"/>
      <c r="D52" s="236" t="s">
        <v>22</v>
      </c>
      <c r="E52" s="236"/>
      <c r="F52" s="237"/>
      <c r="G52" s="102" t="str">
        <f>'APNP-PS'!L54</f>
        <v/>
      </c>
      <c r="H52" s="86" t="str">
        <f t="shared" si="2"/>
        <v/>
      </c>
      <c r="I52" s="18" t="str">
        <f t="shared" si="1"/>
        <v/>
      </c>
      <c r="J52" s="125"/>
      <c r="K52" s="127"/>
      <c r="M52" s="79"/>
      <c r="N52" s="79"/>
      <c r="P52" s="80"/>
      <c r="T52" s="125"/>
    </row>
    <row r="53" spans="1:20" s="76" customFormat="1" ht="17.45" hidden="1" customHeight="1" x14ac:dyDescent="0.25">
      <c r="A53" s="75"/>
      <c r="C53" s="77"/>
      <c r="D53" s="78"/>
      <c r="F53" s="133" t="s">
        <v>23</v>
      </c>
      <c r="G53" s="102" t="str">
        <f>'Reg Nurse'!L54</f>
        <v/>
      </c>
      <c r="H53" s="86" t="str">
        <f t="shared" si="2"/>
        <v/>
      </c>
      <c r="I53" s="18" t="str">
        <f t="shared" si="1"/>
        <v/>
      </c>
      <c r="J53" s="125"/>
      <c r="K53" s="127"/>
      <c r="M53" s="79"/>
      <c r="N53" s="79"/>
      <c r="P53" s="80"/>
      <c r="T53" s="125"/>
    </row>
    <row r="54" spans="1:20" s="76" customFormat="1" ht="17.45" hidden="1" customHeight="1" x14ac:dyDescent="0.25">
      <c r="A54" s="75"/>
      <c r="C54" s="77"/>
      <c r="D54" s="77"/>
      <c r="F54" s="133" t="s">
        <v>24</v>
      </c>
      <c r="G54" s="102" t="str">
        <f>'Cert Peer Spec'!L54</f>
        <v/>
      </c>
      <c r="H54" s="86" t="str">
        <f t="shared" si="2"/>
        <v/>
      </c>
      <c r="I54" s="18" t="str">
        <f t="shared" si="1"/>
        <v/>
      </c>
      <c r="J54" s="125"/>
      <c r="K54" s="127"/>
      <c r="M54" s="128"/>
      <c r="N54" s="77"/>
      <c r="P54" s="80"/>
      <c r="T54" s="125"/>
    </row>
    <row r="55" spans="1:20" s="76" customFormat="1" ht="17.45" hidden="1" customHeight="1" x14ac:dyDescent="0.25">
      <c r="A55" s="75"/>
      <c r="C55" s="77"/>
      <c r="D55" s="78"/>
      <c r="F55" s="133" t="s">
        <v>25</v>
      </c>
      <c r="G55" s="102" t="str">
        <f>'Rehab Worker'!L54</f>
        <v/>
      </c>
      <c r="H55" s="86" t="str">
        <f t="shared" si="2"/>
        <v/>
      </c>
      <c r="I55" s="18" t="str">
        <f t="shared" si="1"/>
        <v/>
      </c>
      <c r="J55" s="125"/>
      <c r="K55" s="127"/>
      <c r="M55" s="79"/>
      <c r="N55" s="79"/>
      <c r="P55" s="80"/>
      <c r="T55" s="125"/>
    </row>
    <row r="56" spans="1:20" s="76" customFormat="1" ht="17.45" hidden="1" customHeight="1" x14ac:dyDescent="0.25">
      <c r="A56" s="75"/>
      <c r="C56" s="77"/>
      <c r="D56" s="84"/>
      <c r="F56" s="133" t="s">
        <v>26</v>
      </c>
      <c r="G56" s="102" t="str">
        <f>'Assoc Degree'!L54</f>
        <v/>
      </c>
      <c r="H56" s="86" t="str">
        <f t="shared" si="2"/>
        <v/>
      </c>
      <c r="I56" s="18" t="str">
        <f t="shared" si="1"/>
        <v/>
      </c>
      <c r="J56" s="125"/>
      <c r="K56" s="127"/>
      <c r="M56" s="79"/>
      <c r="N56" s="79"/>
      <c r="P56" s="80"/>
      <c r="T56" s="125"/>
    </row>
    <row r="57" spans="1:20" s="76" customFormat="1" ht="17.45" hidden="1" customHeight="1" x14ac:dyDescent="0.25">
      <c r="A57" s="75"/>
      <c r="C57" s="77"/>
      <c r="D57" s="81"/>
      <c r="E57" s="236" t="s">
        <v>27</v>
      </c>
      <c r="F57" s="237"/>
      <c r="G57" s="102" t="str">
        <f>'QTT 1'!L54</f>
        <v/>
      </c>
      <c r="H57" s="86" t="str">
        <f t="shared" si="2"/>
        <v/>
      </c>
      <c r="I57" s="18" t="str">
        <f t="shared" si="1"/>
        <v/>
      </c>
      <c r="J57" s="125"/>
      <c r="K57" s="127"/>
      <c r="M57" s="82"/>
      <c r="N57" s="82"/>
      <c r="P57" s="80"/>
      <c r="T57" s="125"/>
    </row>
    <row r="58" spans="1:20" s="76" customFormat="1" ht="17.45" hidden="1" customHeight="1" x14ac:dyDescent="0.25">
      <c r="A58" s="75"/>
      <c r="C58" s="77"/>
      <c r="D58" s="82"/>
      <c r="E58" s="236" t="s">
        <v>28</v>
      </c>
      <c r="F58" s="237"/>
      <c r="G58" s="102" t="str">
        <f>'QTT 2'!L54</f>
        <v/>
      </c>
      <c r="H58" s="86" t="str">
        <f t="shared" si="2"/>
        <v/>
      </c>
      <c r="I58" s="18" t="str">
        <f t="shared" si="1"/>
        <v/>
      </c>
      <c r="J58" s="125"/>
      <c r="K58" s="127"/>
      <c r="M58" s="82"/>
      <c r="N58" s="82"/>
      <c r="P58" s="80"/>
      <c r="T58" s="125"/>
    </row>
    <row r="59" spans="1:20" s="41" customFormat="1" ht="17.45" hidden="1" customHeight="1" x14ac:dyDescent="0.25">
      <c r="A59" s="49"/>
      <c r="C59" s="5"/>
      <c r="D59" s="70"/>
      <c r="F59" s="133" t="s">
        <v>29</v>
      </c>
      <c r="G59" s="102" t="str">
        <f>Other!L54</f>
        <v/>
      </c>
      <c r="H59" s="86" t="str">
        <f t="shared" si="2"/>
        <v/>
      </c>
      <c r="I59" s="18" t="str">
        <f t="shared" si="1"/>
        <v/>
      </c>
      <c r="J59" s="125"/>
      <c r="K59" s="127"/>
      <c r="M59" s="59"/>
      <c r="N59" s="59"/>
      <c r="P59" s="45"/>
      <c r="T59" s="125"/>
    </row>
    <row r="60" spans="1:20" s="41" customFormat="1" ht="4.5" hidden="1" x14ac:dyDescent="0.25">
      <c r="A60" s="49"/>
      <c r="C60" s="5"/>
      <c r="D60" s="5"/>
      <c r="F60" s="87" t="s">
        <v>79</v>
      </c>
      <c r="G60" s="3">
        <f>SUM(G48:G59)</f>
        <v>0</v>
      </c>
      <c r="H60" s="103">
        <f>SUM(H48:H59)</f>
        <v>0</v>
      </c>
      <c r="I60" s="104">
        <f>SUM(I48:I59)</f>
        <v>0</v>
      </c>
      <c r="J60" s="125"/>
      <c r="K60" s="127"/>
      <c r="N60" s="5"/>
      <c r="P60" s="45"/>
      <c r="T60" s="125"/>
    </row>
    <row r="61" spans="1:20" s="41" customFormat="1" ht="6" customHeight="1" x14ac:dyDescent="0.25">
      <c r="A61" s="49"/>
      <c r="C61" s="5"/>
      <c r="D61" s="5"/>
      <c r="E61" s="5"/>
      <c r="F61" s="5"/>
      <c r="G61" s="5"/>
      <c r="K61" s="127"/>
      <c r="N61" s="5"/>
      <c r="P61" s="45"/>
    </row>
    <row r="62" spans="1:20" s="41" customFormat="1" ht="15.6" customHeight="1" x14ac:dyDescent="0.25">
      <c r="A62" s="5"/>
      <c r="B62" s="45"/>
      <c r="C62" s="5"/>
      <c r="D62" s="179" t="s">
        <v>202</v>
      </c>
      <c r="E62" s="179"/>
      <c r="F62" s="179"/>
      <c r="G62" s="179"/>
      <c r="H62" s="179"/>
      <c r="J62" s="181" t="s">
        <v>134</v>
      </c>
      <c r="K62" s="177" t="s">
        <v>203</v>
      </c>
      <c r="L62" s="127"/>
      <c r="N62" s="5"/>
      <c r="O62" s="49"/>
      <c r="P62" s="5"/>
    </row>
    <row r="63" spans="1:20" s="41" customFormat="1" ht="13.15" customHeight="1" x14ac:dyDescent="0.25">
      <c r="A63" s="5"/>
      <c r="B63" s="45"/>
      <c r="C63" s="5"/>
      <c r="D63" s="180" t="s">
        <v>204</v>
      </c>
      <c r="E63" s="24"/>
      <c r="F63" s="24"/>
      <c r="G63" s="24"/>
      <c r="H63" s="24"/>
      <c r="I63" s="5"/>
      <c r="J63" s="5"/>
      <c r="K63" s="129"/>
      <c r="L63" s="5"/>
      <c r="M63" s="5"/>
      <c r="N63" s="5"/>
      <c r="O63" s="49"/>
      <c r="P63" s="5"/>
    </row>
    <row r="64" spans="1:20" s="41" customFormat="1" x14ac:dyDescent="0.25">
      <c r="B64" s="45"/>
      <c r="C64" s="5"/>
      <c r="D64" s="5"/>
      <c r="E64" s="5"/>
      <c r="F64" s="5"/>
      <c r="G64" s="5"/>
      <c r="H64" s="5"/>
      <c r="I64" s="5"/>
      <c r="J64" s="5"/>
      <c r="K64" s="5"/>
      <c r="L64" s="5"/>
      <c r="M64" s="5"/>
      <c r="N64" s="164"/>
      <c r="O64" s="49"/>
      <c r="P64" s="5"/>
      <c r="Q64" s="5"/>
    </row>
    <row r="65" spans="2:17" s="41" customFormat="1" ht="9" customHeight="1" x14ac:dyDescent="0.25">
      <c r="B65" s="45"/>
      <c r="C65" s="5"/>
      <c r="D65" s="5"/>
      <c r="E65" s="5"/>
      <c r="F65" s="5"/>
      <c r="G65" s="5"/>
      <c r="H65" s="5"/>
      <c r="I65" s="5"/>
      <c r="J65" s="5"/>
      <c r="K65" s="5"/>
      <c r="L65" s="5"/>
      <c r="M65" s="5"/>
      <c r="N65" s="164"/>
      <c r="O65" s="49"/>
      <c r="P65" s="5"/>
      <c r="Q65" s="5"/>
    </row>
    <row r="66" spans="2:17" s="41" customFormat="1" ht="9" customHeight="1" x14ac:dyDescent="0.25">
      <c r="B66" s="72"/>
      <c r="C66" s="40"/>
      <c r="D66" s="40"/>
      <c r="E66" s="40"/>
      <c r="F66" s="40"/>
      <c r="G66" s="40"/>
      <c r="H66" s="40"/>
      <c r="I66" s="40"/>
      <c r="J66" s="40"/>
      <c r="K66" s="40"/>
      <c r="L66" s="40"/>
      <c r="M66" s="40"/>
      <c r="N66" s="165"/>
      <c r="O66" s="73"/>
    </row>
    <row r="67" spans="2:17" s="41" customFormat="1" x14ac:dyDescent="0.25"/>
    <row r="68" spans="2:17" s="41" customFormat="1" x14ac:dyDescent="0.25"/>
    <row r="69" spans="2:17" s="41" customFormat="1" x14ac:dyDescent="0.25"/>
    <row r="70" spans="2:17" s="41" customFormat="1" x14ac:dyDescent="0.25"/>
    <row r="71" spans="2:17" s="41" customFormat="1" x14ac:dyDescent="0.25"/>
    <row r="72" spans="2:17" s="41" customFormat="1" x14ac:dyDescent="0.25"/>
    <row r="73" spans="2:17" s="41" customFormat="1" x14ac:dyDescent="0.25"/>
    <row r="74" spans="2:17" s="41" customFormat="1" x14ac:dyDescent="0.25"/>
    <row r="75" spans="2:17" s="41" customFormat="1" x14ac:dyDescent="0.25"/>
    <row r="76" spans="2:17" s="41" customFormat="1" x14ac:dyDescent="0.25"/>
    <row r="77" spans="2:17" s="41" customFormat="1" x14ac:dyDescent="0.25"/>
    <row r="78" spans="2:17" s="41" customFormat="1" x14ac:dyDescent="0.25"/>
    <row r="79" spans="2:17" s="41" customFormat="1" x14ac:dyDescent="0.25"/>
    <row r="80" spans="2:17" s="41" customFormat="1" x14ac:dyDescent="0.25"/>
    <row r="81" s="41" customFormat="1" x14ac:dyDescent="0.25"/>
    <row r="82" s="41" customFormat="1" x14ac:dyDescent="0.25"/>
    <row r="83" s="41" customFormat="1" x14ac:dyDescent="0.25"/>
    <row r="84" s="41" customFormat="1" x14ac:dyDescent="0.25"/>
    <row r="85" s="41" customFormat="1" x14ac:dyDescent="0.25"/>
    <row r="86" s="41" customFormat="1" x14ac:dyDescent="0.25"/>
    <row r="87" s="41" customFormat="1" x14ac:dyDescent="0.25"/>
    <row r="88" s="41" customFormat="1" x14ac:dyDescent="0.25"/>
    <row r="89" s="41" customFormat="1" x14ac:dyDescent="0.25"/>
    <row r="90" s="41" customFormat="1" x14ac:dyDescent="0.25"/>
    <row r="91" s="41"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row r="100" s="41" customFormat="1" x14ac:dyDescent="0.25"/>
    <row r="101" s="41" customFormat="1" x14ac:dyDescent="0.25"/>
    <row r="102" s="41" customFormat="1" x14ac:dyDescent="0.25"/>
    <row r="103" s="41" customFormat="1" x14ac:dyDescent="0.25"/>
    <row r="104" s="41" customFormat="1" x14ac:dyDescent="0.25"/>
    <row r="105" s="41" customFormat="1" x14ac:dyDescent="0.25"/>
    <row r="106" s="41" customFormat="1" x14ac:dyDescent="0.25"/>
    <row r="107" s="41" customFormat="1" x14ac:dyDescent="0.25"/>
    <row r="108" s="41" customFormat="1" x14ac:dyDescent="0.25"/>
    <row r="109" s="41" customFormat="1" x14ac:dyDescent="0.25"/>
    <row r="110" s="41" customFormat="1" x14ac:dyDescent="0.25"/>
    <row r="111" s="41" customFormat="1" x14ac:dyDescent="0.25"/>
    <row r="112" s="41" customFormat="1" x14ac:dyDescent="0.25"/>
    <row r="113" s="41" customFormat="1" x14ac:dyDescent="0.25"/>
    <row r="114" s="41" customFormat="1" x14ac:dyDescent="0.25"/>
    <row r="115" s="41" customFormat="1" x14ac:dyDescent="0.25"/>
    <row r="116" s="41" customFormat="1" x14ac:dyDescent="0.25"/>
    <row r="117" s="41" customFormat="1" x14ac:dyDescent="0.25"/>
    <row r="118" s="41" customFormat="1" x14ac:dyDescent="0.25"/>
    <row r="119" s="41" customFormat="1" x14ac:dyDescent="0.25"/>
    <row r="120" s="41" customFormat="1" x14ac:dyDescent="0.25"/>
    <row r="121" s="41" customFormat="1" x14ac:dyDescent="0.25"/>
    <row r="122" s="41" customFormat="1" x14ac:dyDescent="0.25"/>
    <row r="123" s="41" customFormat="1" x14ac:dyDescent="0.25"/>
    <row r="124" s="41" customFormat="1" x14ac:dyDescent="0.25"/>
    <row r="125" s="41" customFormat="1" x14ac:dyDescent="0.25"/>
    <row r="126" s="41" customFormat="1" x14ac:dyDescent="0.25"/>
    <row r="127" s="41" customFormat="1" x14ac:dyDescent="0.25"/>
    <row r="128" s="41" customFormat="1" x14ac:dyDescent="0.25"/>
    <row r="129" s="41" customFormat="1" x14ac:dyDescent="0.25"/>
    <row r="130" s="41" customFormat="1" x14ac:dyDescent="0.25"/>
    <row r="131" s="41" customFormat="1" x14ac:dyDescent="0.25"/>
    <row r="132" s="41" customFormat="1" x14ac:dyDescent="0.25"/>
    <row r="133" s="41" customFormat="1" x14ac:dyDescent="0.25"/>
    <row r="134" s="41" customFormat="1" x14ac:dyDescent="0.25"/>
    <row r="135" s="41" customFormat="1" x14ac:dyDescent="0.25"/>
    <row r="136" s="41" customFormat="1" x14ac:dyDescent="0.25"/>
    <row r="137" s="41" customFormat="1" x14ac:dyDescent="0.25"/>
    <row r="138" s="41" customFormat="1" x14ac:dyDescent="0.25"/>
    <row r="139" s="41" customFormat="1" x14ac:dyDescent="0.25"/>
    <row r="140" s="41" customFormat="1" x14ac:dyDescent="0.25"/>
    <row r="141" s="41" customFormat="1" x14ac:dyDescent="0.25"/>
    <row r="142" s="41" customFormat="1" x14ac:dyDescent="0.25"/>
    <row r="143" s="41" customFormat="1" x14ac:dyDescent="0.25"/>
    <row r="144" s="41" customFormat="1" x14ac:dyDescent="0.25"/>
    <row r="145" s="41" customFormat="1" x14ac:dyDescent="0.25"/>
    <row r="146" s="41" customFormat="1" x14ac:dyDescent="0.25"/>
  </sheetData>
  <sheetProtection algorithmName="SHA-512" hashValue="LdI+i5CC4svxomOYvvd3VYGuD/87sELkVy+1vYESVSF7vhvLl3lmWCEJeEvZ/rwxFFbMLP9/F4AwxGrNMy9o4Q==" saltValue="+ucD9vGERaqFrXS+TIq5Qg==" spinCount="100000" sheet="1" selectLockedCells="1"/>
  <mergeCells count="75">
    <mergeCell ref="E58:F58"/>
    <mergeCell ref="D46:N46"/>
    <mergeCell ref="D16:E16"/>
    <mergeCell ref="G16:M16"/>
    <mergeCell ref="D17:E17"/>
    <mergeCell ref="G17:M17"/>
    <mergeCell ref="D52:F52"/>
    <mergeCell ref="D18:E18"/>
    <mergeCell ref="G18:M18"/>
    <mergeCell ref="D19:E19"/>
    <mergeCell ref="G19:M19"/>
    <mergeCell ref="D20:E20"/>
    <mergeCell ref="G20:M20"/>
    <mergeCell ref="D28:E28"/>
    <mergeCell ref="D36:E36"/>
    <mergeCell ref="D31:E31"/>
    <mergeCell ref="D15:E15"/>
    <mergeCell ref="G15:M15"/>
    <mergeCell ref="E57:F57"/>
    <mergeCell ref="D29:E29"/>
    <mergeCell ref="D30:E30"/>
    <mergeCell ref="D21:E21"/>
    <mergeCell ref="G21:M21"/>
    <mergeCell ref="D22:E22"/>
    <mergeCell ref="G22:N22"/>
    <mergeCell ref="D24:G24"/>
    <mergeCell ref="I27:M27"/>
    <mergeCell ref="I28:M28"/>
    <mergeCell ref="I29:M29"/>
    <mergeCell ref="I30:M30"/>
    <mergeCell ref="D45:E45"/>
    <mergeCell ref="D37:E37"/>
    <mergeCell ref="C3:N3"/>
    <mergeCell ref="E7:F7"/>
    <mergeCell ref="E9:H9"/>
    <mergeCell ref="D12:E12"/>
    <mergeCell ref="G14:M14"/>
    <mergeCell ref="D13:M13"/>
    <mergeCell ref="E8:M8"/>
    <mergeCell ref="D38:E38"/>
    <mergeCell ref="D39:E39"/>
    <mergeCell ref="D40:E40"/>
    <mergeCell ref="D41:E41"/>
    <mergeCell ref="D42:G42"/>
    <mergeCell ref="F41:G41"/>
    <mergeCell ref="F40:G40"/>
    <mergeCell ref="F39:G39"/>
    <mergeCell ref="F38:G38"/>
    <mergeCell ref="I32:M32"/>
    <mergeCell ref="I33:M33"/>
    <mergeCell ref="I34:M34"/>
    <mergeCell ref="I35:M35"/>
    <mergeCell ref="D32:E32"/>
    <mergeCell ref="D33:E33"/>
    <mergeCell ref="D35:E35"/>
    <mergeCell ref="I41:M41"/>
    <mergeCell ref="I36:M36"/>
    <mergeCell ref="I37:M37"/>
    <mergeCell ref="I38:M38"/>
    <mergeCell ref="I39:M39"/>
    <mergeCell ref="I40:M40"/>
    <mergeCell ref="F37:G37"/>
    <mergeCell ref="F35:G35"/>
    <mergeCell ref="F34:G34"/>
    <mergeCell ref="F33:G33"/>
    <mergeCell ref="F32:G32"/>
    <mergeCell ref="F36:G36"/>
    <mergeCell ref="I31:M31"/>
    <mergeCell ref="I26:M26"/>
    <mergeCell ref="F27:G27"/>
    <mergeCell ref="F28:G28"/>
    <mergeCell ref="F29:G29"/>
    <mergeCell ref="F26:G26"/>
    <mergeCell ref="F30:G30"/>
    <mergeCell ref="F31:G31"/>
  </mergeCells>
  <hyperlinks>
    <hyperlink ref="D15" location="Definitions!A3" display="CCS Clinicial Supervision Costs" xr:uid="{90C0DB8B-EE38-4C8C-94D6-14BB363B5C49}"/>
    <hyperlink ref="D16" location="Definitions!A5" display="Direct Allocated Support Staff" xr:uid="{56DF829B-923E-4E10-B19B-C2041EB1D454}"/>
    <hyperlink ref="D19" location="Definitions!A9" display="Other (explain):" xr:uid="{B8FEC53B-92D1-4A5D-8A77-AB6627E2BEB0}"/>
    <hyperlink ref="D12:E12" location="'DTP Costs'!A1" display="SECTION 1:  DIRECT TO CCS PROGRAM COSTS" xr:uid="{F272424B-73DF-4EF8-9F2D-A425BB2A8E97}"/>
    <hyperlink ref="D17" location="Definitions!A6" display="Training Costs" xr:uid="{39587F65-2FD3-4DB7-983C-B0F9FD73D148}"/>
    <hyperlink ref="D20" location="Definitions!A9" display="Other (explain):" xr:uid="{EE15EFF7-DCCB-436B-82C0-166405EDBC63}"/>
    <hyperlink ref="D21" location="Definitions!A9" display="Other (explain):" xr:uid="{983415AC-FB89-4321-A6BC-E9C1C3754F19}"/>
    <hyperlink ref="D15:E15" location="'DTP Costs'!A1" display="CCS Program Clinical Supervisor Time" xr:uid="{BD32430F-70FE-4A15-9E56-C9642EEFC35D}"/>
    <hyperlink ref="D16:E16" location="'DTP Costs'!A1" display="Support Staff Time Allocable to CCS" xr:uid="{F2C316A6-71A5-49AC-B1F0-C0ED580EAB49}"/>
    <hyperlink ref="D17:E17" location="'DTP Costs'!A1" display="CCS-Related Training Costs" xr:uid="{085DEED3-09B0-45A8-B5FE-663B9AED02BC}"/>
    <hyperlink ref="D18:E18" location="'DTP Costs'!A1" display="CCS-Related Travel Costs" xr:uid="{E668647C-F41F-41C0-9D8A-EFDE706CBC97}"/>
    <hyperlink ref="D19:E19" location="'DTP Costs'!A1" display="Non-Staff Costs" xr:uid="{DFA98681-9506-4F01-A132-EE8B7CF4749A}"/>
    <hyperlink ref="D20:E20" location="'DTP Costs'!A1" display="Other (explain)" xr:uid="{B3A9F809-C014-4EAB-8542-4019F32385E9}"/>
    <hyperlink ref="D21:E21" location="'DTP Costs'!A1" display="Other (explain)" xr:uid="{1EBF6519-95CA-426D-BDD5-4666C4D9C91B}"/>
    <hyperlink ref="K9" location="Instructions!A1" display="Instructions" xr:uid="{2A185475-D449-4507-B1A4-6E58C2516F89}"/>
    <hyperlink ref="J62" location="Summary!A1" display="SUMMARY " xr:uid="{A514D2E1-FE69-48E8-A528-000D0343A2DF}"/>
    <hyperlink ref="F48" location="MD!A1" display="M.D." xr:uid="{E3150B89-FAE7-430D-B671-20C6AB9259D3}"/>
    <hyperlink ref="F49" location="PhD!A1" display="Ph.D." xr:uid="{1F3A224E-5DFA-4647-A12F-5D42D1C545AA}"/>
    <hyperlink ref="F50" location="BA!A1" display="Bachelors degree level" xr:uid="{27792829-56C7-4794-9E0E-FB9C83E38BC6}"/>
    <hyperlink ref="F51" location="MA!A1" display="Masters degree level" xr:uid="{FF3224AA-06F8-4605-8FD0-FDFFF06B0B04}"/>
    <hyperlink ref="D52" location="'APNP-PS'!A1" display="Advanced Practice Nurse Prescriber with Psychiatric Specialty" xr:uid="{89BA524C-FE63-48E8-A9CF-3B75DFA3DA0F}"/>
    <hyperlink ref="F53" location="'Reg Nurse'!A1" display="Registered Nurse" xr:uid="{24AA0EF2-CAC2-4EC5-B12C-D81A0A763BE4}"/>
    <hyperlink ref="F54" location="'Cert Peer Spec'!A1" display="Certified Peer Specialist" xr:uid="{46D6B7F1-5336-4F6C-8504-7E9C6F7FD80B}"/>
    <hyperlink ref="F55" location="'Rehab Worker'!A1" display="Rehab Worker" xr:uid="{985BB53B-EDB5-4C9D-855D-1AF4AF169782}"/>
    <hyperlink ref="F56" location="'Assoc Degree'!A1" display="Associate Degree" xr:uid="{80E92557-CE52-42F9-8248-1427FFE1B5F2}"/>
    <hyperlink ref="E57" location="'QTT 1'!A1" display="Qualified Treatment Trainee Type 1" xr:uid="{FB2E1EE4-6415-452B-A851-F42EC15C4D4D}"/>
    <hyperlink ref="E58" location="'QTT 2'!A1" display="Qualified Treatment Trainee Type 2" xr:uid="{379ABD1C-2E89-49BD-8466-45A34C1C4377}"/>
    <hyperlink ref="F59" location="Other!A1" display="Other Provider Type" xr:uid="{3229E4C8-09B2-4667-A565-07BF9939931E}"/>
    <hyperlink ref="D24:F24" location="Overhead!A1" display="SECTION 2:  GENERAL OVERHEAD COSTS ALLOCABLE TO CCS PROGRAM" xr:uid="{FC951598-813A-4C33-B9F5-D99DEAEDEB03}"/>
    <hyperlink ref="K12" location="'DTP Costs'!A1" display="DEFINITIONS" xr:uid="{4703FC79-42A9-492F-9588-4D8E380A8A13}"/>
    <hyperlink ref="K24" location="Overhead!A1" display="DEFINITIONS" xr:uid="{38BB2E13-6B1A-4C75-B2F1-2BAFD384BC17}"/>
  </hyperlinks>
  <pageMargins left="0.5" right="0.2" top="0.25" bottom="0.25" header="0.3" footer="0.3"/>
  <pageSetup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1450-CB77-47C0-BAE8-3CFC04C809B4}">
  <sheetPr>
    <pageSetUpPr fitToPage="1"/>
  </sheetPr>
  <dimension ref="A1:B17"/>
  <sheetViews>
    <sheetView showGridLines="0" zoomScale="85" zoomScaleNormal="85" workbookViewId="0">
      <selection sqref="A1:B1"/>
    </sheetView>
  </sheetViews>
  <sheetFormatPr defaultRowHeight="15" x14ac:dyDescent="0.25"/>
  <cols>
    <col min="1" max="1" width="30.7109375" customWidth="1"/>
    <col min="2" max="2" width="59.28515625" customWidth="1"/>
  </cols>
  <sheetData>
    <row r="1" spans="1:2" ht="23.25" x14ac:dyDescent="0.35">
      <c r="A1" s="302" t="s">
        <v>141</v>
      </c>
      <c r="B1" s="302"/>
    </row>
    <row r="2" spans="1:2" s="17" customFormat="1" ht="48" customHeight="1" x14ac:dyDescent="0.25">
      <c r="A2" s="305" t="s">
        <v>114</v>
      </c>
      <c r="B2" s="306"/>
    </row>
    <row r="3" spans="1:2" s="17" customFormat="1" ht="30" x14ac:dyDescent="0.25">
      <c r="A3" s="101" t="s">
        <v>15</v>
      </c>
      <c r="B3" s="101" t="s">
        <v>105</v>
      </c>
    </row>
    <row r="4" spans="1:2" s="17" customFormat="1" x14ac:dyDescent="0.25">
      <c r="A4" s="101" t="s">
        <v>107</v>
      </c>
      <c r="B4" s="110" t="s">
        <v>108</v>
      </c>
    </row>
    <row r="5" spans="1:2" s="17" customFormat="1" ht="30" x14ac:dyDescent="0.25">
      <c r="A5" s="101" t="s">
        <v>106</v>
      </c>
      <c r="B5" s="101" t="s">
        <v>109</v>
      </c>
    </row>
    <row r="6" spans="1:2" s="17" customFormat="1" x14ac:dyDescent="0.25">
      <c r="A6" s="101" t="s">
        <v>110</v>
      </c>
      <c r="B6" s="110" t="s">
        <v>108</v>
      </c>
    </row>
    <row r="7" spans="1:2" s="17" customFormat="1" ht="30" x14ac:dyDescent="0.25">
      <c r="A7" s="101" t="s">
        <v>0</v>
      </c>
      <c r="B7" s="110" t="s">
        <v>241</v>
      </c>
    </row>
    <row r="8" spans="1:2" s="17" customFormat="1" x14ac:dyDescent="0.25">
      <c r="A8" s="307" t="s">
        <v>226</v>
      </c>
      <c r="B8" s="307" t="s">
        <v>189</v>
      </c>
    </row>
    <row r="9" spans="1:2" s="17" customFormat="1" ht="92.45" customHeight="1" x14ac:dyDescent="0.25">
      <c r="A9" s="304"/>
      <c r="B9" s="304"/>
    </row>
    <row r="10" spans="1:2" s="17" customFormat="1" ht="30" x14ac:dyDescent="0.25">
      <c r="A10" s="101" t="s">
        <v>62</v>
      </c>
      <c r="B10" s="101" t="s">
        <v>113</v>
      </c>
    </row>
    <row r="12" spans="1:2" x14ac:dyDescent="0.25">
      <c r="A12" s="115" t="s">
        <v>136</v>
      </c>
      <c r="B12" s="158" t="s">
        <v>101</v>
      </c>
    </row>
    <row r="13" spans="1:2" x14ac:dyDescent="0.25">
      <c r="B13" s="184" t="s">
        <v>144</v>
      </c>
    </row>
    <row r="14" spans="1:2" x14ac:dyDescent="0.25">
      <c r="B14" s="113"/>
    </row>
    <row r="15" spans="1:2" x14ac:dyDescent="0.25">
      <c r="B15" s="113"/>
    </row>
    <row r="16" spans="1:2" x14ac:dyDescent="0.25">
      <c r="B16" s="113"/>
    </row>
    <row r="17" spans="1:2" x14ac:dyDescent="0.25">
      <c r="A17" s="17"/>
      <c r="B17" s="113"/>
    </row>
  </sheetData>
  <sheetProtection algorithmName="SHA-512" hashValue="v74svgfNcwhqkB0XFj9/vtUDsFzwghzvqI5Fk57SJIWyriC+co1zPqa1C04B3w4d7r8B6+OwdP5eDLbXJ2EMsA==" saltValue="YiE6F0V1OKJb/WjZ0W1oOQ==" spinCount="100000" sheet="1" objects="1" scenarios="1"/>
  <mergeCells count="4">
    <mergeCell ref="A2:B2"/>
    <mergeCell ref="A1:B1"/>
    <mergeCell ref="B8:B9"/>
    <mergeCell ref="A8:A9"/>
  </mergeCells>
  <hyperlinks>
    <hyperlink ref="B12" location="Instructions!A1" display="Instructions" xr:uid="{9FCA4076-B84F-487C-B163-CD6B99DC75E9}"/>
    <hyperlink ref="B13" location="'Program and Overhead Costs'!A1" display="Program and Overhead Costs" xr:uid="{A99DB4D9-4B03-455C-A1AB-E003F7C49543}"/>
  </hyperlinks>
  <pageMargins left="0.25" right="0.2" top="0.25" bottom="0.2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9B3E-7917-4D95-B8BB-BDC8464CE306}">
  <sheetPr>
    <tabColor theme="8" tint="0.79998168889431442"/>
  </sheetPr>
  <dimension ref="A1:H32"/>
  <sheetViews>
    <sheetView showGridLines="0" zoomScale="85" zoomScaleNormal="85" workbookViewId="0"/>
  </sheetViews>
  <sheetFormatPr defaultRowHeight="15" x14ac:dyDescent="0.25"/>
  <cols>
    <col min="1" max="1" width="9" customWidth="1"/>
    <col min="2" max="2" width="14.7109375" customWidth="1"/>
    <col min="3" max="3" width="16.28515625" customWidth="1"/>
    <col min="5" max="5" width="13.28515625" customWidth="1"/>
    <col min="6" max="6" width="6.28515625" customWidth="1"/>
    <col min="7" max="7" width="13.28515625" customWidth="1"/>
    <col min="8" max="8" width="10.5703125" customWidth="1"/>
  </cols>
  <sheetData>
    <row r="1" spans="1:8" ht="18.75" x14ac:dyDescent="0.25">
      <c r="A1" s="167" t="s">
        <v>158</v>
      </c>
      <c r="B1" s="1"/>
      <c r="C1" s="1"/>
      <c r="D1" s="1"/>
      <c r="E1" s="1"/>
      <c r="G1" s="1"/>
    </row>
    <row r="2" spans="1:8" ht="18.75" x14ac:dyDescent="0.25">
      <c r="A2" s="167" t="s">
        <v>185</v>
      </c>
      <c r="B2" s="1"/>
      <c r="C2" s="1"/>
      <c r="D2" s="1"/>
      <c r="E2" s="1"/>
      <c r="F2" s="1"/>
      <c r="G2" s="1"/>
    </row>
    <row r="3" spans="1:8" ht="18.75" x14ac:dyDescent="0.25">
      <c r="A3" s="167"/>
      <c r="B3" s="1"/>
      <c r="C3" s="1"/>
      <c r="D3" s="1"/>
      <c r="E3" s="1"/>
      <c r="F3" s="1"/>
      <c r="G3" s="1"/>
    </row>
    <row r="4" spans="1:8" ht="30.6" customHeight="1" x14ac:dyDescent="0.25">
      <c r="A4" s="310" t="s">
        <v>159</v>
      </c>
      <c r="B4" s="310"/>
      <c r="C4" s="310"/>
      <c r="D4" s="310"/>
      <c r="E4" s="310"/>
      <c r="F4" s="310"/>
      <c r="G4" s="310"/>
    </row>
    <row r="5" spans="1:8" x14ac:dyDescent="0.25">
      <c r="A5" s="166"/>
      <c r="B5" s="1"/>
      <c r="C5" s="1"/>
      <c r="D5" s="1"/>
      <c r="E5" s="1"/>
      <c r="F5" s="1"/>
      <c r="G5" s="1"/>
    </row>
    <row r="6" spans="1:8" ht="51" x14ac:dyDescent="0.25">
      <c r="A6" s="168" t="s">
        <v>160</v>
      </c>
      <c r="B6" s="168" t="s">
        <v>161</v>
      </c>
      <c r="C6" s="311" t="s">
        <v>162</v>
      </c>
      <c r="D6" s="311"/>
      <c r="E6" s="311" t="s">
        <v>163</v>
      </c>
      <c r="F6" s="311"/>
      <c r="G6" s="168" t="s">
        <v>164</v>
      </c>
      <c r="H6" s="168" t="s">
        <v>186</v>
      </c>
    </row>
    <row r="7" spans="1:8" x14ac:dyDescent="0.25">
      <c r="A7" s="309" t="s">
        <v>165</v>
      </c>
      <c r="B7" s="309" t="s">
        <v>166</v>
      </c>
      <c r="C7" s="308" t="s">
        <v>18</v>
      </c>
      <c r="D7" s="308" t="s">
        <v>167</v>
      </c>
      <c r="E7" s="169" t="s">
        <v>168</v>
      </c>
      <c r="F7" s="170" t="s">
        <v>169</v>
      </c>
      <c r="G7" s="197">
        <v>53.57</v>
      </c>
      <c r="H7" s="198">
        <f>G7*4</f>
        <v>214.28</v>
      </c>
    </row>
    <row r="8" spans="1:8" x14ac:dyDescent="0.25">
      <c r="A8" s="309"/>
      <c r="B8" s="309"/>
      <c r="C8" s="308"/>
      <c r="D8" s="308"/>
      <c r="E8" s="169" t="s">
        <v>170</v>
      </c>
      <c r="F8" s="170" t="s">
        <v>171</v>
      </c>
      <c r="G8" s="197">
        <v>13.39</v>
      </c>
      <c r="H8" s="198">
        <f t="shared" ref="H8:H30" si="0">G8*4</f>
        <v>53.56</v>
      </c>
    </row>
    <row r="9" spans="1:8" x14ac:dyDescent="0.25">
      <c r="A9" s="309"/>
      <c r="B9" s="309"/>
      <c r="C9" s="308" t="s">
        <v>19</v>
      </c>
      <c r="D9" s="308" t="s">
        <v>172</v>
      </c>
      <c r="E9" s="169" t="s">
        <v>168</v>
      </c>
      <c r="F9" s="170" t="s">
        <v>169</v>
      </c>
      <c r="G9" s="197">
        <v>40</v>
      </c>
      <c r="H9" s="198">
        <f t="shared" si="0"/>
        <v>160</v>
      </c>
    </row>
    <row r="10" spans="1:8" x14ac:dyDescent="0.25">
      <c r="A10" s="309"/>
      <c r="B10" s="309"/>
      <c r="C10" s="308"/>
      <c r="D10" s="308"/>
      <c r="E10" s="169" t="s">
        <v>170</v>
      </c>
      <c r="F10" s="170" t="s">
        <v>171</v>
      </c>
      <c r="G10" s="197">
        <v>10</v>
      </c>
      <c r="H10" s="198">
        <f t="shared" si="0"/>
        <v>40</v>
      </c>
    </row>
    <row r="11" spans="1:8" x14ac:dyDescent="0.25">
      <c r="A11" s="309"/>
      <c r="B11" s="309"/>
      <c r="C11" s="308" t="s">
        <v>20</v>
      </c>
      <c r="D11" s="308" t="s">
        <v>173</v>
      </c>
      <c r="E11" s="169" t="s">
        <v>168</v>
      </c>
      <c r="F11" s="170" t="s">
        <v>169</v>
      </c>
      <c r="G11" s="197">
        <v>21.43</v>
      </c>
      <c r="H11" s="198">
        <f t="shared" si="0"/>
        <v>85.72</v>
      </c>
    </row>
    <row r="12" spans="1:8" x14ac:dyDescent="0.25">
      <c r="A12" s="309"/>
      <c r="B12" s="309"/>
      <c r="C12" s="308"/>
      <c r="D12" s="308"/>
      <c r="E12" s="169" t="s">
        <v>170</v>
      </c>
      <c r="F12" s="170" t="s">
        <v>171</v>
      </c>
      <c r="G12" s="197">
        <v>5.36</v>
      </c>
      <c r="H12" s="198">
        <f t="shared" si="0"/>
        <v>21.44</v>
      </c>
    </row>
    <row r="13" spans="1:8" x14ac:dyDescent="0.25">
      <c r="A13" s="309"/>
      <c r="B13" s="309"/>
      <c r="C13" s="308" t="s">
        <v>21</v>
      </c>
      <c r="D13" s="308" t="s">
        <v>174</v>
      </c>
      <c r="E13" s="169" t="s">
        <v>168</v>
      </c>
      <c r="F13" s="170" t="s">
        <v>169</v>
      </c>
      <c r="G13" s="197">
        <v>32.14</v>
      </c>
      <c r="H13" s="198">
        <f t="shared" si="0"/>
        <v>128.56</v>
      </c>
    </row>
    <row r="14" spans="1:8" x14ac:dyDescent="0.25">
      <c r="A14" s="309"/>
      <c r="B14" s="309"/>
      <c r="C14" s="308"/>
      <c r="D14" s="308"/>
      <c r="E14" s="169" t="s">
        <v>170</v>
      </c>
      <c r="F14" s="170" t="s">
        <v>171</v>
      </c>
      <c r="G14" s="197">
        <v>8.0399999999999991</v>
      </c>
      <c r="H14" s="198">
        <f t="shared" si="0"/>
        <v>32.159999999999997</v>
      </c>
    </row>
    <row r="15" spans="1:8" ht="44.45" customHeight="1" x14ac:dyDescent="0.25">
      <c r="A15" s="309"/>
      <c r="B15" s="309"/>
      <c r="C15" s="308" t="s">
        <v>22</v>
      </c>
      <c r="D15" s="308" t="s">
        <v>175</v>
      </c>
      <c r="E15" s="169" t="s">
        <v>168</v>
      </c>
      <c r="F15" s="170" t="s">
        <v>169</v>
      </c>
      <c r="G15" s="197">
        <v>53.57</v>
      </c>
      <c r="H15" s="198">
        <f t="shared" si="0"/>
        <v>214.28</v>
      </c>
    </row>
    <row r="16" spans="1:8" x14ac:dyDescent="0.25">
      <c r="A16" s="309"/>
      <c r="B16" s="309"/>
      <c r="C16" s="308"/>
      <c r="D16" s="308"/>
      <c r="E16" s="169" t="s">
        <v>170</v>
      </c>
      <c r="F16" s="170" t="s">
        <v>171</v>
      </c>
      <c r="G16" s="197">
        <v>13.39</v>
      </c>
      <c r="H16" s="198">
        <f t="shared" si="0"/>
        <v>53.56</v>
      </c>
    </row>
    <row r="17" spans="1:8" x14ac:dyDescent="0.25">
      <c r="A17" s="309"/>
      <c r="B17" s="309"/>
      <c r="C17" s="308" t="s">
        <v>23</v>
      </c>
      <c r="D17" s="308" t="s">
        <v>176</v>
      </c>
      <c r="E17" s="169" t="s">
        <v>168</v>
      </c>
      <c r="F17" s="170" t="s">
        <v>169</v>
      </c>
      <c r="G17" s="197">
        <v>21.43</v>
      </c>
      <c r="H17" s="198">
        <f t="shared" si="0"/>
        <v>85.72</v>
      </c>
    </row>
    <row r="18" spans="1:8" x14ac:dyDescent="0.25">
      <c r="A18" s="309"/>
      <c r="B18" s="309"/>
      <c r="C18" s="308"/>
      <c r="D18" s="308"/>
      <c r="E18" s="169" t="s">
        <v>170</v>
      </c>
      <c r="F18" s="170" t="s">
        <v>171</v>
      </c>
      <c r="G18" s="197">
        <v>5.36</v>
      </c>
      <c r="H18" s="198">
        <f t="shared" si="0"/>
        <v>21.44</v>
      </c>
    </row>
    <row r="19" spans="1:8" ht="26.45" customHeight="1" x14ac:dyDescent="0.25">
      <c r="A19" s="309"/>
      <c r="B19" s="309"/>
      <c r="C19" s="308" t="s">
        <v>24</v>
      </c>
      <c r="D19" s="308" t="s">
        <v>177</v>
      </c>
      <c r="E19" s="169" t="s">
        <v>168</v>
      </c>
      <c r="F19" s="170" t="s">
        <v>169</v>
      </c>
      <c r="G19" s="197">
        <v>13.97</v>
      </c>
      <c r="H19" s="198">
        <f t="shared" si="0"/>
        <v>55.88</v>
      </c>
    </row>
    <row r="20" spans="1:8" x14ac:dyDescent="0.25">
      <c r="A20" s="309"/>
      <c r="B20" s="309"/>
      <c r="C20" s="308"/>
      <c r="D20" s="308"/>
      <c r="E20" s="169" t="s">
        <v>170</v>
      </c>
      <c r="F20" s="170" t="s">
        <v>171</v>
      </c>
      <c r="G20" s="197">
        <v>3.49</v>
      </c>
      <c r="H20" s="198">
        <f t="shared" si="0"/>
        <v>13.96</v>
      </c>
    </row>
    <row r="21" spans="1:8" x14ac:dyDescent="0.25">
      <c r="A21" s="309"/>
      <c r="B21" s="309"/>
      <c r="C21" s="308" t="s">
        <v>178</v>
      </c>
      <c r="D21" s="308" t="s">
        <v>179</v>
      </c>
      <c r="E21" s="169" t="s">
        <v>168</v>
      </c>
      <c r="F21" s="170" t="s">
        <v>169</v>
      </c>
      <c r="G21" s="197">
        <v>13.97</v>
      </c>
      <c r="H21" s="198">
        <f t="shared" si="0"/>
        <v>55.88</v>
      </c>
    </row>
    <row r="22" spans="1:8" x14ac:dyDescent="0.25">
      <c r="A22" s="309"/>
      <c r="B22" s="309"/>
      <c r="C22" s="308"/>
      <c r="D22" s="308"/>
      <c r="E22" s="169" t="s">
        <v>170</v>
      </c>
      <c r="F22" s="170" t="s">
        <v>171</v>
      </c>
      <c r="G22" s="197">
        <v>3.49</v>
      </c>
      <c r="H22" s="198">
        <f t="shared" si="0"/>
        <v>13.96</v>
      </c>
    </row>
    <row r="23" spans="1:8" x14ac:dyDescent="0.25">
      <c r="A23" s="309"/>
      <c r="B23" s="309"/>
      <c r="C23" s="308" t="s">
        <v>26</v>
      </c>
      <c r="D23" s="308" t="s">
        <v>180</v>
      </c>
      <c r="E23" s="169" t="s">
        <v>168</v>
      </c>
      <c r="F23" s="170" t="s">
        <v>169</v>
      </c>
      <c r="G23" s="197">
        <v>13.97</v>
      </c>
      <c r="H23" s="198">
        <f t="shared" si="0"/>
        <v>55.88</v>
      </c>
    </row>
    <row r="24" spans="1:8" x14ac:dyDescent="0.25">
      <c r="A24" s="309"/>
      <c r="B24" s="309"/>
      <c r="C24" s="308"/>
      <c r="D24" s="308"/>
      <c r="E24" s="169" t="s">
        <v>170</v>
      </c>
      <c r="F24" s="170" t="s">
        <v>171</v>
      </c>
      <c r="G24" s="197">
        <v>3.49</v>
      </c>
      <c r="H24" s="198">
        <f t="shared" si="0"/>
        <v>13.96</v>
      </c>
    </row>
    <row r="25" spans="1:8" ht="30.6" customHeight="1" x14ac:dyDescent="0.25">
      <c r="A25" s="309"/>
      <c r="B25" s="309"/>
      <c r="C25" s="308" t="s">
        <v>27</v>
      </c>
      <c r="D25" s="308" t="s">
        <v>181</v>
      </c>
      <c r="E25" s="169" t="s">
        <v>168</v>
      </c>
      <c r="F25" s="170" t="s">
        <v>169</v>
      </c>
      <c r="G25" s="197">
        <v>32.14</v>
      </c>
      <c r="H25" s="198">
        <f t="shared" si="0"/>
        <v>128.56</v>
      </c>
    </row>
    <row r="26" spans="1:8" x14ac:dyDescent="0.25">
      <c r="A26" s="309"/>
      <c r="B26" s="309"/>
      <c r="C26" s="308"/>
      <c r="D26" s="308"/>
      <c r="E26" s="169" t="s">
        <v>170</v>
      </c>
      <c r="F26" s="170" t="s">
        <v>171</v>
      </c>
      <c r="G26" s="197">
        <v>8.0399999999999991</v>
      </c>
      <c r="H26" s="198">
        <f t="shared" si="0"/>
        <v>32.159999999999997</v>
      </c>
    </row>
    <row r="27" spans="1:8" x14ac:dyDescent="0.25">
      <c r="A27" s="309"/>
      <c r="B27" s="309"/>
      <c r="C27" s="308" t="s">
        <v>28</v>
      </c>
      <c r="D27" s="308" t="s">
        <v>182</v>
      </c>
      <c r="E27" s="169" t="s">
        <v>168</v>
      </c>
      <c r="F27" s="170" t="s">
        <v>169</v>
      </c>
      <c r="G27" s="197">
        <v>32.14</v>
      </c>
      <c r="H27" s="198">
        <f t="shared" si="0"/>
        <v>128.56</v>
      </c>
    </row>
    <row r="28" spans="1:8" ht="26.45" customHeight="1" x14ac:dyDescent="0.25">
      <c r="A28" s="309"/>
      <c r="B28" s="309"/>
      <c r="C28" s="308"/>
      <c r="D28" s="308"/>
      <c r="E28" s="169" t="s">
        <v>170</v>
      </c>
      <c r="F28" s="170" t="s">
        <v>171</v>
      </c>
      <c r="G28" s="197">
        <v>8.0399999999999991</v>
      </c>
      <c r="H28" s="198">
        <f t="shared" si="0"/>
        <v>32.159999999999997</v>
      </c>
    </row>
    <row r="29" spans="1:8" x14ac:dyDescent="0.25">
      <c r="A29" s="309"/>
      <c r="B29" s="309"/>
      <c r="C29" s="308" t="s">
        <v>29</v>
      </c>
      <c r="D29" s="308" t="s">
        <v>183</v>
      </c>
      <c r="E29" s="169" t="s">
        <v>168</v>
      </c>
      <c r="F29" s="170" t="s">
        <v>169</v>
      </c>
      <c r="G29" s="197">
        <v>13.97</v>
      </c>
      <c r="H29" s="198">
        <f t="shared" si="0"/>
        <v>55.88</v>
      </c>
    </row>
    <row r="30" spans="1:8" x14ac:dyDescent="0.25">
      <c r="A30" s="309"/>
      <c r="B30" s="309"/>
      <c r="C30" s="308"/>
      <c r="D30" s="308"/>
      <c r="E30" s="169" t="s">
        <v>170</v>
      </c>
      <c r="F30" s="170" t="s">
        <v>171</v>
      </c>
      <c r="G30" s="197">
        <v>3.49</v>
      </c>
      <c r="H30" s="198">
        <f t="shared" si="0"/>
        <v>13.96</v>
      </c>
    </row>
    <row r="31" spans="1:8" x14ac:dyDescent="0.25">
      <c r="A31" s="1"/>
      <c r="B31" s="1"/>
      <c r="C31" s="1"/>
      <c r="D31" s="1"/>
      <c r="E31" s="1"/>
      <c r="F31" s="1"/>
      <c r="G31" s="1"/>
    </row>
    <row r="32" spans="1:8" x14ac:dyDescent="0.25">
      <c r="B32" s="171" t="s">
        <v>187</v>
      </c>
      <c r="C32" s="172" t="s">
        <v>184</v>
      </c>
    </row>
  </sheetData>
  <sheetProtection algorithmName="SHA-512" hashValue="bSd3/3ffDxjcok1dumqN5BJ24Yk51U2/yhSPW2kr51vamk3YY8f7c3QNQJTeZs9YysROyB7sQFB6CWsXofTXjw==" saltValue="oh9Afmau1PRGiWAix4XnNQ==" spinCount="100000" sheet="1" objects="1" scenarios="1"/>
  <mergeCells count="29">
    <mergeCell ref="A4:G4"/>
    <mergeCell ref="D29:D30"/>
    <mergeCell ref="D27:D28"/>
    <mergeCell ref="D25:D26"/>
    <mergeCell ref="D23:D24"/>
    <mergeCell ref="D21:D22"/>
    <mergeCell ref="D19:D20"/>
    <mergeCell ref="D17:D18"/>
    <mergeCell ref="D15:D16"/>
    <mergeCell ref="D13:D14"/>
    <mergeCell ref="C13:C14"/>
    <mergeCell ref="C17:C18"/>
    <mergeCell ref="C21:C22"/>
    <mergeCell ref="C6:D6"/>
    <mergeCell ref="E6:F6"/>
    <mergeCell ref="D11:D12"/>
    <mergeCell ref="D9:D10"/>
    <mergeCell ref="D7:D8"/>
    <mergeCell ref="A7:A30"/>
    <mergeCell ref="B7:B30"/>
    <mergeCell ref="C15:C16"/>
    <mergeCell ref="C19:C20"/>
    <mergeCell ref="C25:C26"/>
    <mergeCell ref="C7:C8"/>
    <mergeCell ref="C9:C10"/>
    <mergeCell ref="C11:C12"/>
    <mergeCell ref="C23:C24"/>
    <mergeCell ref="C27:C28"/>
    <mergeCell ref="C29:C30"/>
  </mergeCells>
  <hyperlinks>
    <hyperlink ref="C32" r:id="rId1" xr:uid="{A15088B2-DFE5-440F-8E0E-020C9332CD73}"/>
  </hyperlinks>
  <pageMargins left="0.25" right="0.2" top="0.25" bottom="0.25" header="0.3" footer="0.3"/>
  <pageSetup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3E7EF-F8EA-4728-96AE-2FDC6F3EABF0}">
  <dimension ref="A1:F16"/>
  <sheetViews>
    <sheetView workbookViewId="0">
      <selection activeCell="F16" sqref="F5:F16"/>
    </sheetView>
  </sheetViews>
  <sheetFormatPr defaultRowHeight="15" x14ac:dyDescent="0.25"/>
  <cols>
    <col min="1" max="1" width="52.42578125" customWidth="1"/>
    <col min="6" max="6" width="17.5703125" customWidth="1"/>
  </cols>
  <sheetData>
    <row r="1" spans="1:6" x14ac:dyDescent="0.25">
      <c r="A1" t="s">
        <v>30</v>
      </c>
    </row>
    <row r="2" spans="1:6" x14ac:dyDescent="0.25">
      <c r="A2" s="1"/>
      <c r="F2" t="s">
        <v>128</v>
      </c>
    </row>
    <row r="3" spans="1:6" x14ac:dyDescent="0.25">
      <c r="A3" s="1" t="s">
        <v>18</v>
      </c>
      <c r="F3" s="113" t="s">
        <v>129</v>
      </c>
    </row>
    <row r="4" spans="1:6" x14ac:dyDescent="0.25">
      <c r="A4" s="1" t="s">
        <v>19</v>
      </c>
      <c r="F4" t="s">
        <v>127</v>
      </c>
    </row>
    <row r="5" spans="1:6" x14ac:dyDescent="0.25">
      <c r="A5" s="1" t="s">
        <v>20</v>
      </c>
      <c r="F5" t="s">
        <v>117</v>
      </c>
    </row>
    <row r="6" spans="1:6" x14ac:dyDescent="0.25">
      <c r="A6" s="1" t="s">
        <v>21</v>
      </c>
      <c r="F6" t="s">
        <v>118</v>
      </c>
    </row>
    <row r="7" spans="1:6" x14ac:dyDescent="0.25">
      <c r="A7" s="1" t="s">
        <v>22</v>
      </c>
      <c r="F7" t="s">
        <v>119</v>
      </c>
    </row>
    <row r="8" spans="1:6" x14ac:dyDescent="0.25">
      <c r="A8" s="1" t="s">
        <v>23</v>
      </c>
      <c r="F8" t="s">
        <v>120</v>
      </c>
    </row>
    <row r="9" spans="1:6" x14ac:dyDescent="0.25">
      <c r="A9" s="1" t="s">
        <v>24</v>
      </c>
      <c r="F9" t="s">
        <v>126</v>
      </c>
    </row>
    <row r="10" spans="1:6" x14ac:dyDescent="0.25">
      <c r="A10" s="1" t="s">
        <v>25</v>
      </c>
      <c r="F10" t="s">
        <v>121</v>
      </c>
    </row>
    <row r="11" spans="1:6" x14ac:dyDescent="0.25">
      <c r="A11" s="1" t="s">
        <v>26</v>
      </c>
      <c r="F11" t="s">
        <v>122</v>
      </c>
    </row>
    <row r="12" spans="1:6" x14ac:dyDescent="0.25">
      <c r="A12" s="1" t="s">
        <v>27</v>
      </c>
      <c r="F12" t="s">
        <v>25</v>
      </c>
    </row>
    <row r="13" spans="1:6" x14ac:dyDescent="0.25">
      <c r="A13" s="1" t="s">
        <v>28</v>
      </c>
      <c r="F13" t="s">
        <v>123</v>
      </c>
    </row>
    <row r="14" spans="1:6" x14ac:dyDescent="0.25">
      <c r="A14" s="1" t="s">
        <v>29</v>
      </c>
      <c r="F14" t="s">
        <v>124</v>
      </c>
    </row>
    <row r="15" spans="1:6" x14ac:dyDescent="0.25">
      <c r="F15" t="s">
        <v>125</v>
      </c>
    </row>
    <row r="16" spans="1:6" x14ac:dyDescent="0.25">
      <c r="F16" t="s">
        <v>2</v>
      </c>
    </row>
  </sheetData>
  <hyperlinks>
    <hyperlink ref="F3" location="Instructions!A1" display="Instuctions" xr:uid="{867E933A-FD35-4008-87B9-739EA8753FC7}"/>
  </hyperlink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FC8E-6787-4B82-9E9D-AED3D8A7605B}">
  <sheetPr>
    <tabColor theme="6" tint="0.79998168889431442"/>
    <pageSetUpPr fitToPage="1"/>
  </sheetPr>
  <dimension ref="A1:AW95"/>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5.28515625" style="76" customWidth="1"/>
    <col min="3" max="3" width="39.57031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6.7109375" style="38" customWidth="1"/>
    <col min="12" max="12" width="16.7109375" style="41" customWidth="1"/>
    <col min="13" max="13" width="24.28515625" style="41" customWidth="1"/>
    <col min="14" max="14" width="24.5703125" style="41" bestFit="1" customWidth="1"/>
    <col min="15" max="15" width="34.42578125" style="41" customWidth="1"/>
    <col min="16" max="16" width="13" style="41" hidden="1" customWidth="1"/>
    <col min="17" max="48" width="8.85546875" style="41"/>
    <col min="49" max="16384" width="8.85546875" style="38"/>
  </cols>
  <sheetData>
    <row r="1" spans="1:49" x14ac:dyDescent="0.25">
      <c r="A1" s="13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24"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4" customHeight="1" x14ac:dyDescent="0.25">
      <c r="B6" s="77"/>
      <c r="C6" s="13" t="s">
        <v>142</v>
      </c>
      <c r="D6" s="263" t="s">
        <v>18</v>
      </c>
      <c r="E6" s="264"/>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60" x14ac:dyDescent="0.25">
      <c r="B16" s="91"/>
      <c r="C16" s="12" t="str">
        <f>CONCATENATE("List all ",D6," CCS Direct Service Positions")</f>
        <v>List all M.D. CCS Direct Service Positions</v>
      </c>
      <c r="D16" s="12" t="s">
        <v>210</v>
      </c>
      <c r="E16" s="12" t="s">
        <v>220</v>
      </c>
      <c r="F16" s="12" t="s">
        <v>221</v>
      </c>
      <c r="G16" s="12" t="s">
        <v>227</v>
      </c>
      <c r="H16" s="12" t="s">
        <v>222</v>
      </c>
      <c r="I16" s="12" t="s">
        <v>223</v>
      </c>
      <c r="J16" s="12" t="s">
        <v>224</v>
      </c>
      <c r="K16" s="12" t="s">
        <v>225</v>
      </c>
      <c r="L16" s="12" t="s">
        <v>228</v>
      </c>
      <c r="M16" s="117" t="s">
        <v>131</v>
      </c>
      <c r="N16" s="134"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X29" s="109"/>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138</v>
      </c>
      <c r="C33" s="255"/>
      <c r="D33" s="255"/>
      <c r="E33" s="255"/>
      <c r="F33" s="255"/>
      <c r="G33" s="255"/>
      <c r="H33" s="255"/>
      <c r="I33" s="255"/>
      <c r="J33" s="255"/>
      <c r="K33" s="255"/>
      <c r="L33" s="255"/>
    </row>
    <row r="34" spans="1:12" s="41" customFormat="1" ht="22.15" customHeight="1" x14ac:dyDescent="0.25">
      <c r="A34" s="74"/>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M.D.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5"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5"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5"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5" s="41" customFormat="1" ht="17.45" customHeight="1" x14ac:dyDescent="0.3">
      <c r="A52" s="5"/>
      <c r="B52" s="77"/>
      <c r="C52" s="35"/>
      <c r="D52" s="35"/>
      <c r="E52" s="25"/>
      <c r="F52" s="25"/>
      <c r="G52" s="25"/>
      <c r="H52" s="25"/>
      <c r="I52" s="25"/>
      <c r="J52" s="25"/>
      <c r="K52" s="25"/>
    </row>
    <row r="53" spans="1:15" s="41" customFormat="1" ht="17.45" customHeight="1" x14ac:dyDescent="0.25">
      <c r="B53" s="76"/>
      <c r="D53" s="85"/>
      <c r="E53" s="85"/>
      <c r="F53" s="85"/>
      <c r="G53" s="85"/>
      <c r="H53" s="85"/>
      <c r="I53" s="85"/>
      <c r="J53" s="85"/>
      <c r="K53" s="85" t="s">
        <v>66</v>
      </c>
      <c r="L53" s="36" t="str">
        <f>IF(C17&gt;0,1-K51,"")</f>
        <v/>
      </c>
    </row>
    <row r="54" spans="1:15" s="41" customFormat="1" ht="17.45" customHeight="1" x14ac:dyDescent="0.25">
      <c r="B54" s="76"/>
      <c r="D54" s="85"/>
      <c r="E54" s="85"/>
      <c r="F54" s="85"/>
      <c r="G54" s="85"/>
      <c r="H54" s="85"/>
      <c r="I54" s="85"/>
      <c r="J54" s="85"/>
      <c r="K54" s="85" t="s">
        <v>63</v>
      </c>
      <c r="L54" s="97" t="str">
        <f>IF(C17&gt;0,K51*K31,"")</f>
        <v/>
      </c>
    </row>
    <row r="55" spans="1:15" s="41" customFormat="1" ht="10.9" customHeight="1" thickBot="1" x14ac:dyDescent="0.3">
      <c r="B55" s="76"/>
      <c r="N55" s="5"/>
    </row>
    <row r="56" spans="1:15" s="41" customFormat="1" ht="28.9" customHeight="1" thickBot="1" x14ac:dyDescent="0.3">
      <c r="B56" s="77"/>
      <c r="C56" s="70"/>
      <c r="D56" s="87"/>
      <c r="E56" s="98" t="s">
        <v>71</v>
      </c>
      <c r="F56" s="99" t="str">
        <f>IF(L31&lt;&gt;0,L31+'Program and Overhead Costs'!I48,"")</f>
        <v/>
      </c>
      <c r="G56" s="259" t="s">
        <v>146</v>
      </c>
      <c r="H56" s="260"/>
      <c r="I56" s="260"/>
      <c r="J56" s="260"/>
      <c r="K56" s="260"/>
      <c r="L56" s="59"/>
      <c r="M56" s="5"/>
      <c r="N56" s="5"/>
    </row>
    <row r="57" spans="1:15" s="41" customFormat="1" ht="6.6" customHeight="1" thickBot="1" x14ac:dyDescent="0.3">
      <c r="B57" s="77"/>
      <c r="C57" s="78"/>
      <c r="D57" s="78"/>
      <c r="E57" s="79"/>
      <c r="F57" s="59"/>
      <c r="G57" s="59"/>
      <c r="H57" s="59"/>
      <c r="I57" s="59"/>
      <c r="J57" s="59"/>
      <c r="K57" s="59"/>
      <c r="L57" s="59"/>
      <c r="N57" s="5"/>
    </row>
    <row r="58" spans="1:15" s="41" customFormat="1" ht="33" customHeight="1" thickBot="1" x14ac:dyDescent="0.3">
      <c r="B58" s="77"/>
      <c r="C58" s="251" t="str">
        <f>CONCATENATE("HOURLY RATE FOR PROGRAM BILLABLE TIME* for ",CHAR(10),D6," staff:")</f>
        <v>HOURLY RATE FOR PROGRAM BILLABLE TIME* for 
M.D. staff:</v>
      </c>
      <c r="D58" s="251"/>
      <c r="E58" s="252"/>
      <c r="F58" s="22" t="str">
        <f>IF(C17&gt;0,F56/L54,"")</f>
        <v/>
      </c>
      <c r="G58" s="253" t="s">
        <v>72</v>
      </c>
      <c r="H58" s="254"/>
      <c r="I58" s="254"/>
      <c r="J58" s="254"/>
      <c r="K58" s="254"/>
      <c r="L58" s="254"/>
      <c r="M58" s="117" t="s">
        <v>131</v>
      </c>
      <c r="N58" s="185" t="s">
        <v>101</v>
      </c>
      <c r="O58" s="50"/>
    </row>
    <row r="59" spans="1:15" s="41" customFormat="1" ht="15.6" customHeight="1" x14ac:dyDescent="0.25">
      <c r="B59" s="77"/>
      <c r="C59" s="250" t="s">
        <v>198</v>
      </c>
      <c r="D59" s="250"/>
      <c r="E59" s="250"/>
      <c r="F59" s="250"/>
      <c r="G59" s="250"/>
      <c r="H59" s="250"/>
      <c r="I59" s="250"/>
      <c r="J59" s="250"/>
      <c r="K59" s="250"/>
      <c r="L59" s="250"/>
      <c r="M59"/>
      <c r="N59" s="184" t="s">
        <v>144</v>
      </c>
    </row>
    <row r="60" spans="1:15" s="41" customFormat="1" ht="19.899999999999999" customHeight="1" x14ac:dyDescent="0.25">
      <c r="B60" s="76"/>
    </row>
    <row r="61" spans="1:15" s="41" customFormat="1" ht="19.899999999999999" customHeight="1" x14ac:dyDescent="0.25">
      <c r="B61" s="76"/>
    </row>
    <row r="62" spans="1:15" s="41" customFormat="1" ht="19.899999999999999" customHeight="1" x14ac:dyDescent="0.25">
      <c r="B62" s="76"/>
    </row>
    <row r="63" spans="1:15" s="41" customFormat="1" ht="19.899999999999999" customHeight="1" x14ac:dyDescent="0.25">
      <c r="B63" s="76"/>
    </row>
    <row r="64" spans="1:15" s="41" customFormat="1" ht="19.899999999999999" customHeight="1" x14ac:dyDescent="0.25">
      <c r="B64" s="76"/>
    </row>
    <row r="65" spans="2:2" s="41" customFormat="1" ht="19.899999999999999" customHeight="1" x14ac:dyDescent="0.25">
      <c r="B65" s="76"/>
    </row>
    <row r="66" spans="2:2" s="41" customFormat="1" ht="19.899999999999999" customHeight="1" x14ac:dyDescent="0.25">
      <c r="B66" s="76"/>
    </row>
    <row r="67" spans="2:2" s="41" customFormat="1" ht="19.899999999999999" customHeight="1" x14ac:dyDescent="0.25">
      <c r="B67" s="76"/>
    </row>
    <row r="68" spans="2:2" s="41" customFormat="1" ht="19.899999999999999" customHeight="1" x14ac:dyDescent="0.25">
      <c r="B68" s="76"/>
    </row>
    <row r="69" spans="2:2" s="41" customFormat="1" ht="19.899999999999999" customHeight="1" x14ac:dyDescent="0.25">
      <c r="B69" s="76"/>
    </row>
    <row r="70" spans="2:2" s="41" customFormat="1" ht="19.899999999999999" customHeight="1" x14ac:dyDescent="0.25">
      <c r="B70" s="76"/>
    </row>
    <row r="71" spans="2:2" s="41" customFormat="1" ht="19.899999999999999" customHeight="1" x14ac:dyDescent="0.25">
      <c r="B71" s="76"/>
    </row>
    <row r="72" spans="2:2" s="41" customFormat="1" ht="19.899999999999999" customHeigh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sheetData>
  <sheetProtection algorithmName="SHA-512" hashValue="V6FlCqCIe0ZObRDo/uJn5VhZbUaaygjf4zCNNtF5JnybkHGZ5xx4eUYgDtHCGlbGmCVx9XysX4PRjhQkxydZlw==" saltValue="7kV4kJ0PRQTEq1rrMSWkuA==" spinCount="100000" sheet="1" selectLockedCells="1"/>
  <mergeCells count="14">
    <mergeCell ref="D12:K12"/>
    <mergeCell ref="B3:L3"/>
    <mergeCell ref="D6:E6"/>
    <mergeCell ref="D8:E8"/>
    <mergeCell ref="D9:J9"/>
    <mergeCell ref="D10:G10"/>
    <mergeCell ref="C59:L59"/>
    <mergeCell ref="C58:E58"/>
    <mergeCell ref="G58:L58"/>
    <mergeCell ref="B33:L33"/>
    <mergeCell ref="C34:K34"/>
    <mergeCell ref="C35:D35"/>
    <mergeCell ref="E35:G35"/>
    <mergeCell ref="G56:K56"/>
  </mergeCells>
  <hyperlinks>
    <hyperlink ref="C12" location="'Service Array'!A1" display="Service Array Item(s):" xr:uid="{B80C7EE5-CDB1-4ABC-A7AF-1CC64832159D}"/>
    <hyperlink ref="E36" location="Productivity!A1" display="Holiday Hours Allocable to CCS" xr:uid="{0D7C33E5-0B1B-4F62-9334-8AF4AF0F4F77}"/>
    <hyperlink ref="G36" location="Productivity!A1" display="PTO Hours Allocable to CCS" xr:uid="{5942BAF8-0E2B-4E89-A4E4-EA56B510C67D}"/>
    <hyperlink ref="H36" location="Productivity!A1" display="Break Hours Allocable to CCS" xr:uid="{78450A98-1224-4B28-953B-7FE09176AAAB}"/>
    <hyperlink ref="I36" location="Productivity!A1" display=" Necessary but Non-Billable CCS-Related Meeting Hours" xr:uid="{77F94409-1D35-4B2E-A349-4FA40A185B18}"/>
    <hyperlink ref="J36" location="Productivity!A1" display="CCS Orientation and Training Hours" xr:uid="{B7C133B3-B19C-4CFB-8195-FFFD7B23C9A3}"/>
    <hyperlink ref="F36" location="Productivity!A1" display="PTO Hours" xr:uid="{B3A58CC9-C78D-4926-893F-FC21BD6A1B17}"/>
    <hyperlink ref="D36" location="Productivity!A1" display="Holiday Hours" xr:uid="{A99A6DD2-3507-4283-AC09-09BE51668C20}"/>
    <hyperlink ref="B33:L33" location="Productivity!A1" display="PART 2:  STAFF PRODUCTIVITY " xr:uid="{497D8FFB-1A1D-4F08-B230-B7D10ABDA683}"/>
    <hyperlink ref="N16" location="Instructions!A1" display="Instructions" xr:uid="{D08C6B1E-8F92-4AB4-8986-5F83E9084F20}"/>
    <hyperlink ref="B14:D14" location="'Staff DTP'!A1" display="PART 1:  STAFF RELATED DIRECT TO CCS PROGRAM COSTS" xr:uid="{4E67428A-238D-4DBA-8AE2-DB8182254C6B}"/>
    <hyperlink ref="N17" location="'Program and Overhead Costs'!A1" display="Program and Overhead Costs" xr:uid="{5A33C01C-23A1-4F6E-BFF0-6BC9F0242DF6}"/>
    <hyperlink ref="N58" location="Instructions!A1" display="Instructions" xr:uid="{F28C5BBA-9044-4E9C-9DC3-E542BAC814EE}"/>
    <hyperlink ref="N59" location="'Program and Overhead Costs'!A1" display="Program and Overhead Costs" xr:uid="{F861DD50-1106-41FA-8813-E40350C4BD0D}"/>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52D8D932-BC61-41BB-A567-C4612E1C7D05}">
          <x14:formula1>
            <xm:f>lists!$A$2:$A$14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D539-BF3F-4390-A157-B407AC25B0DC}">
  <sheetPr>
    <tabColor theme="6" tint="0.79998168889431442"/>
    <pageSetUpPr fitToPage="1"/>
  </sheetPr>
  <dimension ref="A1:AW97"/>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7.140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7" style="38" customWidth="1"/>
    <col min="12" max="12" width="16.7109375" style="41" customWidth="1"/>
    <col min="13" max="13" width="16.28515625" style="41" customWidth="1"/>
    <col min="14" max="14" width="24.42578125" style="41" customWidth="1"/>
    <col min="15" max="15" width="8.85546875" style="41" customWidth="1"/>
    <col min="16" max="16" width="8.85546875"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30.6" customHeight="1" x14ac:dyDescent="0.25">
      <c r="B6" s="77"/>
      <c r="C6" s="13" t="s">
        <v>142</v>
      </c>
      <c r="D6" s="263" t="s">
        <v>19</v>
      </c>
      <c r="E6" s="264"/>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Ph.D.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8"/>
      <c r="L35" s="29"/>
    </row>
    <row r="36" spans="1:12" s="41" customFormat="1" ht="64.150000000000006" customHeight="1" x14ac:dyDescent="0.25">
      <c r="A36" s="26"/>
      <c r="B36" s="76"/>
      <c r="C36" s="12" t="str">
        <f>CONCATENATE("List all ",D6," CCS Direct Service Positions")</f>
        <v>List all Ph.D.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Costs'!I49,"")</f>
        <v/>
      </c>
      <c r="G56" s="259" t="s">
        <v>147</v>
      </c>
      <c r="H56" s="260"/>
      <c r="I56" s="260"/>
      <c r="J56" s="260"/>
      <c r="K56" s="260"/>
      <c r="L56" s="59"/>
      <c r="M56" s="5"/>
      <c r="N56" s="5"/>
    </row>
    <row r="57" spans="1:14" s="41" customFormat="1" ht="9.6" customHeight="1" thickBot="1" x14ac:dyDescent="0.3">
      <c r="B57" s="77"/>
      <c r="C57" s="78"/>
      <c r="D57" s="78"/>
      <c r="E57" s="79"/>
      <c r="F57" s="59"/>
      <c r="G57" s="59"/>
      <c r="H57" s="59"/>
      <c r="I57" s="59"/>
      <c r="J57" s="59"/>
      <c r="K57" s="59"/>
      <c r="L57" s="59"/>
      <c r="N57" s="5"/>
    </row>
    <row r="58" spans="1:14" s="41" customFormat="1" ht="33" customHeight="1" thickBot="1" x14ac:dyDescent="0.3">
      <c r="B58" s="77"/>
      <c r="C58" s="251" t="str">
        <f>CONCATENATE("HOURLY RATE FOR PROGRAM BILLABLE TIME* for ",CHAR(10),D6," staff:")</f>
        <v>HOURLY RATE FOR PROGRAM BILLABLE TIME* for 
Ph.D.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sheetData>
  <sheetProtection algorithmName="SHA-512" hashValue="7ttQM1nr17BBS1cOV/sEHiS0/14iI97yPlmqYnNiIhw6/o2IsJy6LTH7Db6z8GDuV7emcUvwBCILMaa2Y9uNaA==" saltValue="iKvBgqFm2PRgofjY6MMnlQ==" spinCount="100000" sheet="1" selectLockedCells="1"/>
  <mergeCells count="14">
    <mergeCell ref="D12:K12"/>
    <mergeCell ref="B3:L3"/>
    <mergeCell ref="D6:E6"/>
    <mergeCell ref="D8:E8"/>
    <mergeCell ref="D9:J9"/>
    <mergeCell ref="D10:G10"/>
    <mergeCell ref="C59:L59"/>
    <mergeCell ref="C58:E58"/>
    <mergeCell ref="G58:L58"/>
    <mergeCell ref="B33:L33"/>
    <mergeCell ref="C34:K34"/>
    <mergeCell ref="C35:D35"/>
    <mergeCell ref="E35:G35"/>
    <mergeCell ref="G56:K56"/>
  </mergeCells>
  <hyperlinks>
    <hyperlink ref="E36" location="Productivity!A1" display="Holiday Hours Allocable to CCS" xr:uid="{248C1008-9C29-466D-B8A9-2B394BE4469F}"/>
    <hyperlink ref="G36" location="Productivity!A1" display="PTO Hours Allocable to CCS" xr:uid="{5F35A396-C994-462D-B45F-61FA6D5EF810}"/>
    <hyperlink ref="H36" location="Productivity!A1" display="Break Hours Allocable to CCS" xr:uid="{972D28A5-4A51-44E9-9C56-2CEF276130AF}"/>
    <hyperlink ref="I36" location="Productivity!A1" display=" Necessary but Non-Billable CCS-Related Meeting Hours" xr:uid="{0B72D740-929E-4317-8222-670EA512721C}"/>
    <hyperlink ref="J36" location="Productivity!A1" display="CCS Orientation and Training Hours" xr:uid="{2FB3F224-885D-4B4D-A5FB-0E77FADAEC3F}"/>
    <hyperlink ref="F36" location="Productivity!A1" display="PTO Hours" xr:uid="{8E1FE505-4AE7-411D-9FA1-3A6F09BDC9C6}"/>
    <hyperlink ref="D36" location="Productivity!A1" display="Holiday Hours" xr:uid="{AE1E23E6-F709-4405-AF8C-27EF8511A3BE}"/>
    <hyperlink ref="B33:L33" location="Productivity!A1" display="PART 2:  STAFF PRODUCTIVITY " xr:uid="{7242CE02-8C85-41AC-8F29-3D5015B6E9F4}"/>
    <hyperlink ref="C12" location="'Service Array'!A1" display="Service Array Item(s):" xr:uid="{C39B4132-712E-4383-A3F5-864C37AC4488}"/>
    <hyperlink ref="B14:D14" location="'Staff DTP'!A1" display="PART 1:  STAFF RELATED DIRECT TO CCS PROGRAM COSTS" xr:uid="{FFAEF2AD-335C-46C0-A6FF-29FD563C6E15}"/>
    <hyperlink ref="N16" location="Instructions!A1" display="Instructions" xr:uid="{AD9180A3-90F5-4723-9F74-AA73222F0776}"/>
    <hyperlink ref="N17" location="'Program and Overhead Costs'!A1" display="Program and Overhead Costs" xr:uid="{C0B87157-8ABD-483E-B0B2-47388D142BB9}"/>
    <hyperlink ref="N58" location="Instructions!A1" display="Instructions" xr:uid="{B5E636E9-356A-4DCF-B56A-276A27F41E1C}"/>
    <hyperlink ref="N59" location="'Program and Overhead Costs'!A1" display="Program and Overhead Costs" xr:uid="{D93195E6-BDE5-47AF-8ACB-6CB0DAF15524}"/>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63645967-EB2E-46A9-80F9-27771A9B4C99}">
          <x14:formula1>
            <xm:f>lists!$A$2:$A$14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81A9-7981-4498-9ECA-DFDA1884ADD5}">
  <sheetPr>
    <tabColor theme="6" tint="0.79998168889431442"/>
    <pageSetUpPr fitToPage="1"/>
  </sheetPr>
  <dimension ref="A1:AW97"/>
  <sheetViews>
    <sheetView showGridLines="0" zoomScale="85" zoomScaleNormal="85" workbookViewId="0">
      <selection activeCell="D12" sqref="D12:K12"/>
    </sheetView>
  </sheetViews>
  <sheetFormatPr defaultColWidth="8.85546875" defaultRowHeight="15" x14ac:dyDescent="0.25"/>
  <cols>
    <col min="1" max="1" width="5.85546875" style="38" customWidth="1"/>
    <col min="2" max="2" width="1.425781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42578125" style="38" customWidth="1"/>
    <col min="12" max="12" width="16.7109375" style="41" customWidth="1"/>
    <col min="13" max="13" width="19.5703125" style="41" customWidth="1"/>
    <col min="14" max="14" width="24.2851562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4" customHeight="1" x14ac:dyDescent="0.25">
      <c r="B6" s="77"/>
      <c r="C6" s="13" t="s">
        <v>142</v>
      </c>
      <c r="D6" s="263" t="s">
        <v>20</v>
      </c>
      <c r="E6" s="264"/>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Bachelors degree level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8"/>
      <c r="L35" s="29"/>
    </row>
    <row r="36" spans="1:12" s="41" customFormat="1" ht="64.150000000000006" customHeight="1" x14ac:dyDescent="0.25">
      <c r="A36" s="26"/>
      <c r="B36" s="76"/>
      <c r="C36" s="12" t="str">
        <f>CONCATENATE("List all ",D6," CCS Direct Service Positions")</f>
        <v>List all Bachelors degree level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Costs'!I50,"")</f>
        <v/>
      </c>
      <c r="G56" s="259" t="s">
        <v>148</v>
      </c>
      <c r="H56" s="260"/>
      <c r="I56" s="260"/>
      <c r="J56" s="260"/>
      <c r="K56" s="260"/>
      <c r="L56" s="59"/>
      <c r="M56" s="5"/>
      <c r="N56" s="5"/>
    </row>
    <row r="57" spans="1:14" s="41" customFormat="1" ht="8.4499999999999993" customHeight="1" thickBot="1" x14ac:dyDescent="0.3">
      <c r="B57" s="77"/>
      <c r="C57" s="78"/>
      <c r="D57" s="78"/>
      <c r="E57" s="79"/>
      <c r="F57" s="59"/>
      <c r="G57" s="59"/>
      <c r="H57" s="59"/>
      <c r="I57" s="59"/>
      <c r="J57" s="59"/>
      <c r="K57" s="59"/>
      <c r="L57" s="59"/>
      <c r="N57" s="5"/>
    </row>
    <row r="58" spans="1:14" s="41" customFormat="1" ht="33" customHeight="1" thickBot="1" x14ac:dyDescent="0.3">
      <c r="B58" s="77"/>
      <c r="C58" s="251" t="str">
        <f>CONCATENATE("HOURLY RATE FOR PROGRAM BILLABLE TIME* for ",CHAR(10),D6," staff:")</f>
        <v>HOURLY RATE FOR PROGRAM BILLABLE TIME* for 
Bachelors degree level staff:</v>
      </c>
      <c r="D58" s="251"/>
      <c r="E58" s="251"/>
      <c r="F58" s="22" t="str">
        <f>IF(C17&gt;0,F56/L54,"")</f>
        <v/>
      </c>
      <c r="G58" s="253" t="s">
        <v>72</v>
      </c>
      <c r="H58" s="254"/>
      <c r="I58" s="254"/>
      <c r="J58" s="254"/>
      <c r="K58" s="254"/>
      <c r="L58" s="254"/>
      <c r="M58" s="117" t="s">
        <v>131</v>
      </c>
      <c r="N58" s="185" t="s">
        <v>101</v>
      </c>
    </row>
    <row r="59" spans="1:14" s="41" customFormat="1" ht="28.5"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sheetData>
  <sheetProtection algorithmName="SHA-512" hashValue="kfIQs0nZBl7vfryGpP/FAGd877TMxhhpGDBtZDaL6skDt366UdczLpZOmNhutDKpRUXLGgEjk1yXncY9la9tfA==" saltValue="VlVHmhTSdqSqFg+rcbEeVQ==" spinCount="100000" sheet="1" selectLockedCells="1"/>
  <mergeCells count="14">
    <mergeCell ref="D12:K12"/>
    <mergeCell ref="B3:L3"/>
    <mergeCell ref="D6:E6"/>
    <mergeCell ref="D8:E8"/>
    <mergeCell ref="D9:J9"/>
    <mergeCell ref="D10:G10"/>
    <mergeCell ref="C59:L59"/>
    <mergeCell ref="B33:L33"/>
    <mergeCell ref="C58:E58"/>
    <mergeCell ref="G56:K56"/>
    <mergeCell ref="G58:L58"/>
    <mergeCell ref="C34:K34"/>
    <mergeCell ref="C35:D35"/>
    <mergeCell ref="E35:G35"/>
  </mergeCells>
  <hyperlinks>
    <hyperlink ref="B33:L33" location="Productivity!A1" display="PART 2:  STAFF PRODUCTIVITY " xr:uid="{A171DCDF-91EE-4D83-8A07-534C3FE45E62}"/>
    <hyperlink ref="E36" location="Productivity!A1" display="Holiday Hours Allocable to CCS" xr:uid="{6474EF2F-A78E-4167-885D-B23143DF66AC}"/>
    <hyperlink ref="G36" location="Productivity!A1" display="PTO Hours Allocable to CCS" xr:uid="{AC5E993E-66E7-4EDE-945B-F04693B166DB}"/>
    <hyperlink ref="H36" location="Productivity!A1" display="Break Hours Allocable to CCS" xr:uid="{390A13C4-8ECE-4FCF-B58A-F9AC875706BA}"/>
    <hyperlink ref="I36" location="Productivity!A1" display=" Necessary but Non-Billable CCS-Related Meeting Hours" xr:uid="{0F75AC97-707B-4CD3-BA9D-BCE0E81B9FF0}"/>
    <hyperlink ref="J36" location="Productivity!A1" display="CCS Orientation and Training Hours" xr:uid="{0EFF7DAD-DC62-4B86-81E2-5D3178B4DC13}"/>
    <hyperlink ref="F36" location="Productivity!A1" display="PTO Hours" xr:uid="{D194B15F-D507-4BEA-8763-2E0399DE1172}"/>
    <hyperlink ref="D36" location="Productivity!A1" display="Holiday Hours" xr:uid="{F477D5AD-8366-468C-899E-FE2CB0215E62}"/>
    <hyperlink ref="C12" location="'Service Array'!A1" display="Service Array Item(s):" xr:uid="{40947B0B-1437-4AB1-805C-1A59F50E3F38}"/>
    <hyperlink ref="B14:D14" location="'Staff DTP'!A1" display="PART 1:  STAFF RELATED DIRECT TO CCS PROGRAM COSTS" xr:uid="{D5F46019-4EFB-4209-8821-993C7A655694}"/>
    <hyperlink ref="N16" location="Instructions!A1" display="Instructions" xr:uid="{881C9726-D466-4024-A5D0-E3B403A23FC4}"/>
    <hyperlink ref="N17" location="'Program and Overhead Costs'!A1" display="Program and Overhead Costs" xr:uid="{BBB99C52-738F-40BE-94CD-2345BF44582E}"/>
    <hyperlink ref="N58" location="Instructions!A1" display="Instructions" xr:uid="{76F19F20-CAC6-4DE7-AFF8-BA0FC13500BA}"/>
    <hyperlink ref="N59" location="'Program and Overhead Costs'!A1" display="Program and Overhead Costs" xr:uid="{1838F55F-05D9-491B-B0FB-BF147094844C}"/>
  </hyperlinks>
  <pageMargins left="0.25" right="0.2" top="0.25" bottom="0.25" header="0.3" footer="0.3"/>
  <pageSetup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A05B2209-0D0B-483E-B422-6214170DCD3A}">
          <x14:formula1>
            <xm:f>lists!$A$2:$A$14</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405BE-E99E-47D3-9B84-8CCE2633CA5D}">
  <sheetPr>
    <tabColor theme="6" tint="0.79998168889431442"/>
    <pageSetUpPr fitToPage="1"/>
  </sheetPr>
  <dimension ref="A1:AW99"/>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11.140625" style="76" customWidth="1"/>
    <col min="3" max="3" width="34.28515625" style="38" customWidth="1"/>
    <col min="4" max="4" width="20.7109375" style="38" customWidth="1"/>
    <col min="5" max="5" width="20.28515625" style="38" customWidth="1"/>
    <col min="6" max="6" width="16.7109375" style="38" customWidth="1"/>
    <col min="7" max="7" width="14.42578125" style="38" customWidth="1"/>
    <col min="8" max="8" width="16.28515625" style="38" customWidth="1"/>
    <col min="9" max="9" width="17.7109375" style="38" customWidth="1"/>
    <col min="10" max="10" width="19.42578125" style="38" customWidth="1"/>
    <col min="11" max="11" width="17.42578125" style="38" customWidth="1"/>
    <col min="12" max="12" width="16.7109375" style="41" customWidth="1"/>
    <col min="13" max="13" width="23.7109375" style="41" customWidth="1"/>
    <col min="14" max="14" width="17.2851562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6.45" customHeight="1" x14ac:dyDescent="0.25">
      <c r="B6" s="77"/>
      <c r="C6" s="13" t="s">
        <v>142</v>
      </c>
      <c r="D6" s="263" t="s">
        <v>21</v>
      </c>
      <c r="E6" s="264"/>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Masters degree level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8"/>
      <c r="L35" s="29"/>
    </row>
    <row r="36" spans="1:12" s="41" customFormat="1" ht="64.150000000000006" customHeight="1" x14ac:dyDescent="0.25">
      <c r="A36" s="26"/>
      <c r="B36" s="76"/>
      <c r="C36" s="12" t="str">
        <f>CONCATENATE("List all ",D6," CCS Direct Service Positions")</f>
        <v>List all Masters degree level CCS Direct Service Positions</v>
      </c>
      <c r="D36" s="111" t="s">
        <v>194</v>
      </c>
      <c r="E36" s="111" t="s">
        <v>107</v>
      </c>
      <c r="F36" s="111" t="s">
        <v>195</v>
      </c>
      <c r="G36" s="111" t="s">
        <v>110</v>
      </c>
      <c r="H36" s="111" t="s">
        <v>111</v>
      </c>
      <c r="I36" s="111" t="s">
        <v>196</v>
      </c>
      <c r="J36" s="111" t="s">
        <v>197</v>
      </c>
      <c r="K36" s="12" t="s">
        <v>14</v>
      </c>
    </row>
    <row r="37" spans="1:12" s="41" customFormat="1" ht="18"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8"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8"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8"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8"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8"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8"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8"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8"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8"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8"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8"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8"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8"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8"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8" customHeight="1" x14ac:dyDescent="0.3">
      <c r="A52" s="5"/>
      <c r="B52" s="77"/>
      <c r="C52" s="35"/>
      <c r="D52" s="35"/>
      <c r="E52" s="25"/>
      <c r="F52" s="25"/>
      <c r="G52" s="25"/>
      <c r="H52" s="25"/>
      <c r="I52" s="25"/>
      <c r="J52" s="25"/>
      <c r="K52" s="25"/>
    </row>
    <row r="53" spans="1:14" s="41" customFormat="1" ht="18" customHeight="1" x14ac:dyDescent="0.25">
      <c r="B53" s="76"/>
      <c r="D53" s="85"/>
      <c r="E53" s="85"/>
      <c r="F53" s="85"/>
      <c r="G53" s="85"/>
      <c r="H53" s="85"/>
      <c r="I53" s="85"/>
      <c r="J53" s="85"/>
      <c r="K53" s="85" t="s">
        <v>66</v>
      </c>
      <c r="L53" s="36" t="str">
        <f>IF(C17&gt;0,1-K51,"")</f>
        <v/>
      </c>
    </row>
    <row r="54" spans="1:14" s="41" customFormat="1" ht="18" customHeight="1" x14ac:dyDescent="0.25">
      <c r="B54" s="76"/>
      <c r="D54" s="85"/>
      <c r="E54" s="85"/>
      <c r="F54" s="85"/>
      <c r="G54" s="85"/>
      <c r="H54" s="85"/>
      <c r="I54" s="85"/>
      <c r="J54" s="85"/>
      <c r="K54" s="85" t="s">
        <v>63</v>
      </c>
      <c r="L54" s="97" t="str">
        <f>IF(C17&gt;0,K51*K31,"")</f>
        <v/>
      </c>
    </row>
    <row r="55" spans="1:14" s="41" customFormat="1" ht="8.4499999999999993" customHeight="1" thickBot="1" x14ac:dyDescent="0.3">
      <c r="B55" s="76"/>
      <c r="N55" s="5"/>
    </row>
    <row r="56" spans="1:14" s="41" customFormat="1" ht="30" customHeight="1" thickBot="1" x14ac:dyDescent="0.3">
      <c r="B56" s="77"/>
      <c r="C56" s="70"/>
      <c r="D56" s="87"/>
      <c r="E56" s="98" t="s">
        <v>71</v>
      </c>
      <c r="F56" s="99" t="str">
        <f>IF(L31&lt;&gt;0,L31+'Program and Overhead Costs'!I51,"")</f>
        <v/>
      </c>
      <c r="G56" s="259" t="s">
        <v>149</v>
      </c>
      <c r="H56" s="260"/>
      <c r="I56" s="260"/>
      <c r="J56" s="260"/>
      <c r="K56" s="260"/>
      <c r="L56" s="59"/>
      <c r="M56" s="5"/>
      <c r="N56" s="5"/>
    </row>
    <row r="57" spans="1:14" s="41" customFormat="1" ht="9" customHeight="1" thickBot="1" x14ac:dyDescent="0.3">
      <c r="B57" s="77"/>
      <c r="C57" s="70"/>
      <c r="D57" s="70"/>
      <c r="E57" s="59"/>
      <c r="F57" s="59"/>
      <c r="G57" s="59"/>
      <c r="H57" s="59"/>
      <c r="I57" s="59"/>
      <c r="J57" s="59"/>
      <c r="K57" s="59"/>
      <c r="L57" s="59"/>
      <c r="N57" s="5"/>
    </row>
    <row r="58" spans="1:14" s="41" customFormat="1" ht="33" customHeight="1" thickBot="1" x14ac:dyDescent="0.3">
      <c r="B58" s="77"/>
      <c r="C58" s="251" t="str">
        <f>CONCATENATE("HOURLY RATE FOR PROGRAM BILLABLE TIME* for ",CHAR(10),D6," staff:")</f>
        <v>HOURLY RATE FOR PROGRAM BILLABLE TIME* for 
Masters degree level staff:</v>
      </c>
      <c r="D58" s="251"/>
      <c r="E58" s="251"/>
      <c r="F58" s="22" t="str">
        <f>IF(C17&gt;0,F56/L54,"")</f>
        <v/>
      </c>
      <c r="G58" s="269" t="s">
        <v>57</v>
      </c>
      <c r="H58" s="270"/>
      <c r="I58" s="270"/>
      <c r="J58" s="270"/>
      <c r="K58" s="270"/>
      <c r="L58" s="270"/>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ht="5.45" customHeight="1" x14ac:dyDescent="0.25">
      <c r="B60" s="77"/>
      <c r="C60" s="142"/>
      <c r="D60" s="268"/>
      <c r="E60" s="268"/>
      <c r="F60" s="268"/>
      <c r="G60" s="268"/>
      <c r="H60" s="268"/>
      <c r="I60" s="268"/>
      <c r="J60" s="268"/>
      <c r="K60" s="268"/>
      <c r="L60" s="268"/>
      <c r="N60" s="5"/>
    </row>
    <row r="61" spans="1:14" s="41" customFormat="1" ht="7.9" customHeight="1" x14ac:dyDescent="0.25">
      <c r="B61" s="77"/>
      <c r="C61" s="70"/>
      <c r="D61" s="70"/>
      <c r="E61" s="59"/>
      <c r="F61" s="59"/>
      <c r="G61" s="59"/>
      <c r="H61" s="59"/>
      <c r="I61" s="59"/>
      <c r="J61" s="59"/>
      <c r="K61" s="59"/>
      <c r="L61" s="59"/>
      <c r="N61" s="5"/>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row r="98" spans="2:2" s="41" customFormat="1" x14ac:dyDescent="0.25">
      <c r="B98" s="76"/>
    </row>
    <row r="99" spans="2:2" s="41" customFormat="1" x14ac:dyDescent="0.25">
      <c r="B99" s="76"/>
    </row>
  </sheetData>
  <sheetProtection algorithmName="SHA-512" hashValue="j9TUigPIOI7OjtyhIr+er4kXQQLl1R6jhew6PdGVe6VTvUlCxZi/ZYof8lQ/kHVd2V4BcmlkkIueNEa2Je2kIA==" saltValue="8/wzZgRK6BZyC1c0U9mWhQ==" spinCount="100000" sheet="1" selectLockedCells="1"/>
  <mergeCells count="15">
    <mergeCell ref="B33:L33"/>
    <mergeCell ref="D60:L60"/>
    <mergeCell ref="B3:L3"/>
    <mergeCell ref="D6:E6"/>
    <mergeCell ref="D8:E8"/>
    <mergeCell ref="D9:J9"/>
    <mergeCell ref="D10:G10"/>
    <mergeCell ref="D12:K12"/>
    <mergeCell ref="G56:K56"/>
    <mergeCell ref="C58:E58"/>
    <mergeCell ref="G58:L58"/>
    <mergeCell ref="C34:K34"/>
    <mergeCell ref="C35:D35"/>
    <mergeCell ref="E35:G35"/>
    <mergeCell ref="C59:L59"/>
  </mergeCells>
  <hyperlinks>
    <hyperlink ref="B33:L33" location="Productivity!A1" display="PART 2:  STAFF PRODUCTIVITY " xr:uid="{28EA1973-B840-4BC7-96B5-468E3603818E}"/>
    <hyperlink ref="E36" location="Productivity!A1" display="Holiday Hours Allocable to CCS" xr:uid="{6B190059-3335-4D40-B37C-20BE55DD755E}"/>
    <hyperlink ref="G36" location="Productivity!A1" display="PTO Hours Allocable to CCS" xr:uid="{393AF41B-C890-4A94-8501-EF5A3FF02637}"/>
    <hyperlink ref="H36" location="Productivity!A1" display="Break Hours Allocable to CCS" xr:uid="{8DB474AD-C762-4066-A61B-A86441CB30D2}"/>
    <hyperlink ref="I36" location="Productivity!A1" display=" Necessary but Non-Billable CCS-Related Meeting Hours" xr:uid="{06A816BB-89C7-4C0D-8D61-277C2A722571}"/>
    <hyperlink ref="J36" location="Productivity!A1" display="CCS Orientation and Training Hours" xr:uid="{83F31C70-0A54-4C3E-A50C-2433893FAF4A}"/>
    <hyperlink ref="F36" location="Productivity!A1" display="PTO Hours" xr:uid="{B633E51A-F38B-41C5-9C01-EB09C4DFB02F}"/>
    <hyperlink ref="D36" location="Productivity!A1" display="Holiday Hours" xr:uid="{5BBFF56E-30FD-48E9-9BAF-0AF58C8BA87C}"/>
    <hyperlink ref="C12" location="'Service Array'!A1" display="Service Array Item(s):" xr:uid="{39C4B3CC-0644-4B16-AD3E-A972526C7FBF}"/>
    <hyperlink ref="B14:D14" location="'Staff DTP'!A1" display="PART 1:  STAFF RELATED DIRECT TO CCS PROGRAM COSTS" xr:uid="{0EF04AEB-FC95-4478-811C-AF718EABB047}"/>
    <hyperlink ref="N16" location="Instructions!A1" display="Instructions" xr:uid="{5409EDDE-99A2-4686-84CC-2E7D9B7C12CA}"/>
    <hyperlink ref="N17" location="'Program and Overhead Costs'!A1" display="Program and Overhead Costs" xr:uid="{BD04AE66-8845-4A75-9815-10D1C11A3CFD}"/>
    <hyperlink ref="N58" location="Instructions!A1" display="Instructions" xr:uid="{E6B6B328-04BA-4501-9D5A-4FEF894116D5}"/>
    <hyperlink ref="N59" location="'Program and Overhead Costs'!A1" display="Program and Overhead Costs" xr:uid="{F1217DD5-037F-4926-AC26-174A033962EB}"/>
  </hyperlinks>
  <pageMargins left="0.5" right="0.2" top="0.25" bottom="0.25" header="0.3" footer="0.3"/>
  <pageSetup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1357E23B-C535-4EEA-A0C7-DA6E3DF346B5}">
          <x14:formula1>
            <xm:f>lists!$A$2:$A$14</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2754-F9C5-420F-B963-BD763FA6162D}">
  <sheetPr>
    <tabColor theme="6" tint="0.79998168889431442"/>
    <pageSetUpPr fitToPage="1"/>
  </sheetPr>
  <dimension ref="A1:AW97"/>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7.710937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8.85546875" style="38" customWidth="1"/>
    <col min="12" max="12" width="16.7109375" style="41" customWidth="1"/>
    <col min="13" max="13" width="24.140625" style="41" customWidth="1"/>
    <col min="14" max="14" width="24.710937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6.45" customHeight="1" x14ac:dyDescent="0.25">
      <c r="B6" s="77"/>
      <c r="C6" s="13" t="s">
        <v>142</v>
      </c>
      <c r="D6" s="271" t="s">
        <v>22</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Advanced Practice Nurse Prescriber with Psychiatric Specialty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Advanced Practice Nurse Prescriber with Psychiatric Specialty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Costs'!I52,"")</f>
        <v/>
      </c>
      <c r="G56" s="259" t="s">
        <v>150</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48.6" customHeight="1" thickBot="1" x14ac:dyDescent="0.3">
      <c r="B58" s="77"/>
      <c r="C58" s="251" t="str">
        <f>CONCATENATE("HOURLY RATE FOR PROGRAM BILLABLE TIME* for ",CHAR(10),D6," staff:")</f>
        <v>HOURLY RATE FOR PROGRAM BILLABLE TIME* for 
Advanced Practice Nurse Prescriber with Psychiatric Specialty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row r="97" spans="2:2" s="41" customFormat="1" x14ac:dyDescent="0.25">
      <c r="B97" s="76"/>
    </row>
  </sheetData>
  <sheetProtection algorithmName="SHA-512" hashValue="QCl2K1jrErwAzkgfdknrjHaGxHU5CTWP850BWXLaGeRIy0fmc4Ksef14rVPQIllJ63FQarrVXw00WV3v8XDssQ==" saltValue="oMflbF5/PJoHJ9sHx1kXyA==" spinCount="100000" sheet="1" selectLockedCells="1"/>
  <mergeCells count="14">
    <mergeCell ref="B3:L3"/>
    <mergeCell ref="D8:E8"/>
    <mergeCell ref="D9:J9"/>
    <mergeCell ref="D10:G10"/>
    <mergeCell ref="D12:K12"/>
    <mergeCell ref="C59:L59"/>
    <mergeCell ref="C58:E58"/>
    <mergeCell ref="G58:L58"/>
    <mergeCell ref="D6:H6"/>
    <mergeCell ref="B33:L33"/>
    <mergeCell ref="C34:K34"/>
    <mergeCell ref="C35:D35"/>
    <mergeCell ref="E35:G35"/>
    <mergeCell ref="G56:K56"/>
  </mergeCells>
  <hyperlinks>
    <hyperlink ref="B33:L33" location="Productivity!A1" display="PART 2:  STAFF PRODUCTIVITY " xr:uid="{70191E70-9C8F-45BA-969B-F60CF736D202}"/>
    <hyperlink ref="E36" location="Productivity!A1" display="Holiday Hours Allocable to CCS" xr:uid="{12EDCE22-49DF-4131-A84D-0345422143A9}"/>
    <hyperlink ref="G36" location="Productivity!A1" display="PTO Hours Allocable to CCS" xr:uid="{676741DB-B16D-45D6-BA0B-1DDDDC76FC6C}"/>
    <hyperlink ref="H36" location="Productivity!A1" display="Break Hours Allocable to CCS" xr:uid="{44AF3261-A671-41C9-9308-CAF0A202756C}"/>
    <hyperlink ref="I36" location="Productivity!A1" display=" Necessary but Non-Billable CCS-Related Meeting Hours" xr:uid="{CB214C60-59DA-44C5-A536-8B99DDA5EFCE}"/>
    <hyperlink ref="J36" location="Productivity!A1" display="CCS Orientation and Training Hours" xr:uid="{EBA0F50D-9C53-4E63-9159-2C24EE66DCCD}"/>
    <hyperlink ref="F36" location="Productivity!A1" display="PTO Hours" xr:uid="{59E34074-5482-4EF5-9C24-5FD8106108F4}"/>
    <hyperlink ref="D36" location="Productivity!A1" display="Holiday Hours" xr:uid="{7BA20B36-ADCB-4B07-9269-FABE1547A23F}"/>
    <hyperlink ref="C12" location="'Service Array'!A1" display="Service Array Item(s):" xr:uid="{7E7F5D93-121E-4BE4-9B4C-B78FB500D2F9}"/>
    <hyperlink ref="B14:D14" location="'Staff DTP'!A1" display="PART 1:  STAFF RELATED DIRECT TO CCS PROGRAM COSTS" xr:uid="{131B6587-E669-4956-8936-66302CA05039}"/>
    <hyperlink ref="N16" location="Instructions!A1" display="Instructions" xr:uid="{E7C51FE9-FC98-4F34-B605-4A93F97905A4}"/>
    <hyperlink ref="N17" location="'Program and Overhead Costs'!A1" display="Program and Overhead Costs" xr:uid="{8EE177C8-3ECF-46BF-8EC7-E588DA4BD527}"/>
    <hyperlink ref="N58" location="Instructions!A1" display="Instructions" xr:uid="{7A2B119A-7DF8-450E-BBB9-1218604B0EFE}"/>
    <hyperlink ref="N59" location="'Program and Overhead Costs'!A1" display="Program and Overhead Costs" xr:uid="{6D9A3C9A-1809-41A2-8F97-26DD124BFD23}"/>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C7FDF035-6E57-433C-BF3A-862318061200}">
          <x14:formula1>
            <xm:f>lists!$A$2:$A$14</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489E-E87F-48AF-9B78-5D01F3477709}">
  <sheetPr>
    <tabColor theme="6" tint="0.79998168889431442"/>
    <pageSetUpPr fitToPage="1"/>
  </sheetPr>
  <dimension ref="A1:AW95"/>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7.28515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7" style="38" customWidth="1"/>
    <col min="12" max="12" width="16.7109375" style="41" customWidth="1"/>
    <col min="13" max="13" width="18" style="41" customWidth="1"/>
    <col min="14" max="14" width="24.8554687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5.15" customHeight="1" x14ac:dyDescent="0.25">
      <c r="B6" s="77"/>
      <c r="C6" s="13" t="s">
        <v>142</v>
      </c>
      <c r="D6" s="271" t="s">
        <v>23</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Registered Nurse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Registered Nurse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Costs'!I53,"")</f>
        <v/>
      </c>
      <c r="G56" s="259" t="s">
        <v>151</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Registered Nurse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sheetData>
  <sheetProtection algorithmName="SHA-512" hashValue="Jryc2XOXtY3y24QDlOC3HpNEJM9tnwBICJdhK6KreUYA7dIUB3vuF2Ih4PHHVtm9GKlFkYIWk91eQT702x9D8w==" saltValue="cUnA04HuQoKbNI9P1qGDyA=="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B33:L33" location="Productivity!A1" display="PART 2:  STAFF PRODUCTIVITY " xr:uid="{26E45853-16CA-4C5E-A1CA-F7460FD31069}"/>
    <hyperlink ref="E36" location="Productivity!A1" display="Holiday Hours Allocable to CCS" xr:uid="{396852A6-2387-4A97-AC03-0C01786C2C91}"/>
    <hyperlink ref="G36" location="Productivity!A1" display="PTO Hours Allocable to CCS" xr:uid="{CAD56EF8-D237-46C6-BE66-F97F36903A45}"/>
    <hyperlink ref="H36" location="Productivity!A1" display="Break Hours Allocable to CCS" xr:uid="{619FB458-DA06-4D19-BB63-C0647EDFD8A0}"/>
    <hyperlink ref="I36" location="Productivity!A1" display=" Necessary but Non-Billable CCS-Related Meeting Hours" xr:uid="{449D52D8-47CD-428D-A3D2-7CE6A87C2CE1}"/>
    <hyperlink ref="J36" location="Productivity!A1" display="CCS Orientation and Training Hours" xr:uid="{75606AAF-B048-455C-BACC-67D1C9319C7F}"/>
    <hyperlink ref="F36" location="Productivity!A1" display="PTO Hours" xr:uid="{C7B4006E-6BB3-4892-88D5-B2C5F71A735B}"/>
    <hyperlink ref="D36" location="Productivity!A1" display="Holiday Hours" xr:uid="{A3C9D042-58C0-496E-87D6-50E4A23F329B}"/>
    <hyperlink ref="C12" location="'Service Array'!A1" display="Service Array Item(s):" xr:uid="{2122A0F0-B197-4FD5-ABD1-12CAEA16A5F4}"/>
    <hyperlink ref="B14:D14" location="'Staff DTP'!A1" display="PART 1:  STAFF RELATED DIRECT TO CCS PROGRAM COSTS" xr:uid="{F11F90C8-2FE9-4DA5-9CAB-EEB91DC25400}"/>
    <hyperlink ref="N16" location="Instructions!A1" display="Instructions" xr:uid="{9B042891-9924-4185-A20A-7ADB8D272F49}"/>
    <hyperlink ref="N17" location="'Program and Overhead Costs'!A1" display="Program and Overhead Costs" xr:uid="{EF20AA22-6DB3-4B48-AE30-6918630A6749}"/>
    <hyperlink ref="N58" location="Instructions!A1" display="Instructions" xr:uid="{B4093D2E-D163-4383-B7D5-FF83609253F2}"/>
    <hyperlink ref="N59" location="'Program and Overhead Costs'!A1" display="Program and Overhead Costs" xr:uid="{7DE38499-A913-450C-A46A-13CD741C6345}"/>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B8D3E9E2-AF99-49B7-91F0-6248C9833D5D}">
          <x14:formula1>
            <xm:f>lists!$A$2:$A$14</xm:f>
          </x14:formula1>
          <xm:sqref>D6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C01-B2AA-4013-9FC5-D4B70397D3DC}">
  <sheetPr>
    <tabColor theme="6" tint="0.79998168889431442"/>
    <pageSetUpPr fitToPage="1"/>
  </sheetPr>
  <dimension ref="A1:AW96"/>
  <sheetViews>
    <sheetView showGridLines="0" zoomScale="85" zoomScaleNormal="85" workbookViewId="0">
      <selection activeCell="D12" sqref="D12:K12"/>
    </sheetView>
  </sheetViews>
  <sheetFormatPr defaultColWidth="8.85546875" defaultRowHeight="15" x14ac:dyDescent="0.25"/>
  <cols>
    <col min="1" max="1" width="1.85546875" style="38" customWidth="1"/>
    <col min="2" max="2" width="8.140625" style="76" customWidth="1"/>
    <col min="3" max="3" width="37.140625" style="38" customWidth="1"/>
    <col min="4" max="4" width="20.7109375" style="38" customWidth="1"/>
    <col min="5" max="5" width="20.28515625" style="38" customWidth="1"/>
    <col min="6" max="6" width="19.5703125" style="38" customWidth="1"/>
    <col min="7" max="7" width="14.42578125" style="38" customWidth="1"/>
    <col min="8" max="8" width="16.28515625" style="38" customWidth="1"/>
    <col min="9" max="9" width="17.7109375" style="38" customWidth="1"/>
    <col min="10" max="10" width="19.42578125" style="38" customWidth="1"/>
    <col min="11" max="11" width="17" style="38" customWidth="1"/>
    <col min="12" max="12" width="16.7109375" style="41" customWidth="1"/>
    <col min="13" max="13" width="21.140625" style="41" customWidth="1"/>
    <col min="14" max="14" width="25.42578125" style="41" customWidth="1"/>
    <col min="15" max="15" width="8.85546875" style="41" hidden="1" customWidth="1"/>
    <col min="16" max="16" width="0" style="41" hidden="1" customWidth="1"/>
    <col min="17" max="48" width="8.85546875" style="41"/>
    <col min="49" max="16384" width="8.85546875" style="38"/>
  </cols>
  <sheetData>
    <row r="1" spans="1:49" x14ac:dyDescent="0.25">
      <c r="A1" s="46"/>
      <c r="B1" s="77"/>
      <c r="C1" s="46"/>
      <c r="D1" s="46"/>
      <c r="E1" s="46"/>
      <c r="F1" s="46"/>
      <c r="G1" s="46"/>
      <c r="H1" s="46"/>
      <c r="I1" s="46"/>
      <c r="J1" s="46"/>
      <c r="K1" s="46"/>
      <c r="L1" s="5"/>
      <c r="M1" s="5"/>
      <c r="N1" s="5"/>
    </row>
    <row r="2" spans="1:49" ht="6.6" customHeight="1" x14ac:dyDescent="0.25">
      <c r="A2" s="46"/>
      <c r="B2" s="77"/>
      <c r="C2" s="46"/>
      <c r="D2" s="46"/>
      <c r="E2" s="46"/>
      <c r="F2" s="46"/>
      <c r="G2" s="46"/>
      <c r="H2" s="46"/>
      <c r="I2" s="46"/>
      <c r="J2" s="46"/>
      <c r="K2" s="46"/>
      <c r="L2" s="5"/>
      <c r="M2" s="5"/>
      <c r="N2" s="5"/>
    </row>
    <row r="3" spans="1:49" ht="27" customHeight="1" x14ac:dyDescent="0.25">
      <c r="B3" s="224" t="s">
        <v>103</v>
      </c>
      <c r="C3" s="224"/>
      <c r="D3" s="224"/>
      <c r="E3" s="224"/>
      <c r="F3" s="224"/>
      <c r="G3" s="224"/>
      <c r="H3" s="224"/>
      <c r="I3" s="224"/>
      <c r="J3" s="224"/>
      <c r="K3" s="224"/>
      <c r="L3" s="224"/>
      <c r="M3" s="5"/>
      <c r="N3" s="5"/>
    </row>
    <row r="4" spans="1:49" ht="13.15" customHeight="1" x14ac:dyDescent="0.25">
      <c r="B4" s="77"/>
      <c r="C4" s="139" t="s">
        <v>65</v>
      </c>
      <c r="D4" s="5"/>
      <c r="E4" s="5"/>
      <c r="F4" s="5"/>
      <c r="G4" s="5"/>
      <c r="H4" s="5"/>
      <c r="I4" s="5"/>
      <c r="J4" s="5"/>
      <c r="K4" s="47"/>
      <c r="L4" s="5"/>
      <c r="M4" s="5"/>
      <c r="N4" s="5"/>
    </row>
    <row r="5" spans="1:49" ht="6.6" customHeight="1" x14ac:dyDescent="0.3">
      <c r="B5" s="77"/>
      <c r="C5" s="15"/>
      <c r="D5" s="5"/>
      <c r="E5" s="5"/>
      <c r="F5" s="5"/>
      <c r="G5" s="5"/>
      <c r="H5" s="5"/>
      <c r="I5" s="5"/>
      <c r="J5" s="5"/>
      <c r="K5" s="47"/>
      <c r="L5" s="5"/>
      <c r="M5" s="5"/>
      <c r="N5" s="5"/>
    </row>
    <row r="6" spans="1:49" ht="26.45" customHeight="1" x14ac:dyDescent="0.25">
      <c r="B6" s="77"/>
      <c r="C6" s="13" t="s">
        <v>142</v>
      </c>
      <c r="D6" s="271" t="s">
        <v>24</v>
      </c>
      <c r="E6" s="271"/>
      <c r="F6" s="271"/>
      <c r="G6" s="271"/>
      <c r="H6" s="271"/>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61</v>
      </c>
      <c r="D8" s="265" t="str">
        <f>IF('Program and Overhead Costs'!$E$7&lt;&gt;0,'Program and Overhead Costs'!$E$7,"")</f>
        <v/>
      </c>
      <c r="E8" s="265"/>
      <c r="F8" s="6"/>
      <c r="G8" s="7"/>
      <c r="H8" s="7"/>
      <c r="I8" s="7"/>
      <c r="J8" s="5"/>
      <c r="K8" s="5"/>
      <c r="L8" s="5"/>
      <c r="M8" s="5"/>
      <c r="N8" s="5"/>
    </row>
    <row r="9" spans="1:49" ht="18" customHeight="1" x14ac:dyDescent="0.25">
      <c r="B9" s="77"/>
      <c r="C9" s="8"/>
      <c r="D9" s="266" t="s">
        <v>31</v>
      </c>
      <c r="E9" s="266"/>
      <c r="F9" s="266"/>
      <c r="G9" s="266"/>
      <c r="H9" s="266"/>
      <c r="I9" s="266"/>
      <c r="J9" s="266"/>
      <c r="K9" s="5"/>
      <c r="L9" s="5"/>
      <c r="M9" s="5"/>
      <c r="N9" s="5"/>
    </row>
    <row r="10" spans="1:49" ht="22.15" customHeight="1" x14ac:dyDescent="0.25">
      <c r="B10" s="77"/>
      <c r="C10" s="8" t="s">
        <v>17</v>
      </c>
      <c r="D10" s="267" t="str">
        <f>IF('Program and Overhead Costs'!$E$9&lt;&gt;0,'Program and Overhead Costs'!$E$9,"")</f>
        <v/>
      </c>
      <c r="E10" s="267"/>
      <c r="F10" s="267"/>
      <c r="G10" s="267"/>
      <c r="H10" s="5"/>
      <c r="I10" s="5"/>
      <c r="J10" s="5"/>
      <c r="K10" s="5"/>
      <c r="L10" s="5"/>
      <c r="M10" s="5"/>
      <c r="N10" s="5"/>
    </row>
    <row r="11" spans="1:49" ht="6.6" customHeight="1" x14ac:dyDescent="0.25">
      <c r="B11" s="77"/>
      <c r="C11" s="8"/>
      <c r="D11" s="48"/>
      <c r="E11" s="48"/>
      <c r="F11" s="48"/>
      <c r="G11" s="48"/>
      <c r="H11" s="5"/>
      <c r="I11" s="5"/>
      <c r="J11" s="5"/>
      <c r="K11" s="5"/>
      <c r="L11" s="5"/>
      <c r="M11" s="5"/>
      <c r="N11" s="5"/>
    </row>
    <row r="12" spans="1:49" ht="22.15" customHeight="1" x14ac:dyDescent="0.25">
      <c r="B12" s="137"/>
      <c r="C12" s="112" t="s">
        <v>68</v>
      </c>
      <c r="D12" s="261"/>
      <c r="E12" s="261"/>
      <c r="F12" s="261"/>
      <c r="G12" s="261"/>
      <c r="H12" s="262"/>
      <c r="I12" s="262"/>
      <c r="J12" s="262"/>
      <c r="K12" s="262"/>
      <c r="L12" s="77"/>
      <c r="M12" s="5"/>
      <c r="N12" s="5"/>
    </row>
    <row r="13" spans="1:49" s="41" customFormat="1" ht="5.45" customHeight="1" x14ac:dyDescent="0.25">
      <c r="B13" s="77"/>
      <c r="C13" s="14"/>
      <c r="D13" s="48"/>
      <c r="E13" s="48"/>
      <c r="F13" s="48"/>
      <c r="G13" s="48"/>
      <c r="H13" s="5"/>
      <c r="I13" s="5"/>
      <c r="J13" s="5"/>
      <c r="K13" s="5"/>
      <c r="L13" s="77"/>
      <c r="M13" s="5"/>
      <c r="N13" s="5"/>
    </row>
    <row r="14" spans="1:49" s="76" customFormat="1" ht="31.9" customHeight="1" x14ac:dyDescent="0.35">
      <c r="A14" s="194"/>
      <c r="B14" s="195" t="s">
        <v>104</v>
      </c>
      <c r="C14" s="195"/>
      <c r="D14" s="195"/>
      <c r="E14" s="194"/>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50" customFormat="1" ht="75" x14ac:dyDescent="0.25">
      <c r="B16" s="186"/>
      <c r="C16" s="12" t="str">
        <f>CONCATENATE("List all ",D6," CCS Direct Service Positions")</f>
        <v>List all Certified Peer Specialist CCS Direct Service Positions</v>
      </c>
      <c r="D16" s="12" t="s">
        <v>210</v>
      </c>
      <c r="E16" s="12" t="s">
        <v>220</v>
      </c>
      <c r="F16" s="12" t="s">
        <v>221</v>
      </c>
      <c r="G16" s="12" t="s">
        <v>227</v>
      </c>
      <c r="H16" s="12" t="s">
        <v>222</v>
      </c>
      <c r="I16" s="12" t="s">
        <v>223</v>
      </c>
      <c r="J16" s="12" t="s">
        <v>224</v>
      </c>
      <c r="K16" s="12" t="s">
        <v>225</v>
      </c>
      <c r="L16" s="12" t="s">
        <v>228</v>
      </c>
      <c r="M16" s="117" t="s">
        <v>131</v>
      </c>
      <c r="N16" s="185" t="s">
        <v>101</v>
      </c>
      <c r="P16" s="88" t="s">
        <v>16</v>
      </c>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4" t="s">
        <v>144</v>
      </c>
      <c r="P17" s="89" t="e">
        <f t="shared" ref="P17:P30" si="1">IF(K17=0,"",K17/F17)</f>
        <v>#VALUE!</v>
      </c>
      <c r="AW17" s="41"/>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8"/>
      <c r="O18" s="5"/>
      <c r="P18" s="89" t="e">
        <f t="shared" si="1"/>
        <v>#VALUE!</v>
      </c>
      <c r="AW18" s="41"/>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3"/>
      <c r="O19" s="5"/>
      <c r="P19" s="89" t="e">
        <f t="shared" si="1"/>
        <v>#VALUE!</v>
      </c>
      <c r="AW19" s="41"/>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3"/>
      <c r="O20" s="5"/>
      <c r="P20" s="89" t="e">
        <f t="shared" si="1"/>
        <v>#VALUE!</v>
      </c>
      <c r="AW20" s="41"/>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3"/>
      <c r="O21" s="5"/>
      <c r="P21" s="89" t="e">
        <f t="shared" si="1"/>
        <v>#VALUE!</v>
      </c>
      <c r="AW21" s="41"/>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3"/>
      <c r="O22" s="5"/>
      <c r="P22" s="89" t="e">
        <f t="shared" si="1"/>
        <v>#VALUE!</v>
      </c>
      <c r="AW22" s="41"/>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3"/>
      <c r="O23" s="5"/>
      <c r="P23" s="89" t="e">
        <f t="shared" si="1"/>
        <v>#VALUE!</v>
      </c>
      <c r="AW23" s="41"/>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3"/>
      <c r="O24" s="5"/>
      <c r="P24" s="89" t="e">
        <f t="shared" si="1"/>
        <v>#VALUE!</v>
      </c>
      <c r="AW24" s="41"/>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3"/>
      <c r="O25" s="5"/>
      <c r="P25" s="89" t="e">
        <f t="shared" si="1"/>
        <v>#VALUE!</v>
      </c>
      <c r="AW25" s="41"/>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3"/>
      <c r="O26" s="5"/>
      <c r="P26" s="89" t="e">
        <f t="shared" si="1"/>
        <v>#VALUE!</v>
      </c>
      <c r="AW26" s="41"/>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3"/>
      <c r="O27" s="5"/>
      <c r="P27" s="89" t="e">
        <f t="shared" si="1"/>
        <v>#VALUE!</v>
      </c>
      <c r="AW27" s="41"/>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3"/>
      <c r="O28" s="5"/>
      <c r="P28" s="89" t="e">
        <f t="shared" si="1"/>
        <v>#VALUE!</v>
      </c>
      <c r="AW28" s="41"/>
    </row>
    <row r="29" spans="1:49" ht="18" customHeight="1" x14ac:dyDescent="0.25">
      <c r="B29" s="77"/>
      <c r="C29" s="10"/>
      <c r="D29" s="16"/>
      <c r="E29" s="9"/>
      <c r="F29" s="3" t="str">
        <f t="shared" si="2"/>
        <v/>
      </c>
      <c r="G29" s="18" t="str">
        <f t="shared" si="3"/>
        <v/>
      </c>
      <c r="H29" s="16"/>
      <c r="I29" s="16"/>
      <c r="J29" s="9"/>
      <c r="K29" s="3" t="str">
        <f t="shared" si="0"/>
        <v/>
      </c>
      <c r="L29" s="18" t="str">
        <f t="shared" si="4"/>
        <v/>
      </c>
      <c r="N29" s="113"/>
      <c r="O29" s="5"/>
      <c r="P29" s="89" t="e">
        <f t="shared" si="1"/>
        <v>#VALUE!</v>
      </c>
      <c r="AW29" s="41"/>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1"/>
    </row>
    <row r="31" spans="1:49" ht="15.75" thickBot="1" x14ac:dyDescent="0.3">
      <c r="B31" s="77"/>
      <c r="C31" s="77"/>
      <c r="D31" s="95"/>
      <c r="E31" s="52">
        <f t="shared" ref="E31:K31" si="5">SUM(E17:E30)</f>
        <v>0</v>
      </c>
      <c r="F31" s="52">
        <f t="shared" si="5"/>
        <v>0</v>
      </c>
      <c r="G31" s="18">
        <f t="shared" si="5"/>
        <v>0</v>
      </c>
      <c r="H31" s="53">
        <f t="shared" si="5"/>
        <v>0</v>
      </c>
      <c r="I31" s="53">
        <f t="shared" si="5"/>
        <v>0</v>
      </c>
      <c r="J31" s="52">
        <f>SUM(J17:J30)</f>
        <v>0</v>
      </c>
      <c r="K31" s="52">
        <f t="shared" si="5"/>
        <v>0</v>
      </c>
      <c r="L31" s="54">
        <f>SUM(L17:L30)</f>
        <v>0</v>
      </c>
      <c r="O31" s="5"/>
      <c r="P31" s="90"/>
      <c r="AW31" s="41"/>
    </row>
    <row r="32" spans="1:49" s="41" customFormat="1" ht="10.9" customHeight="1" x14ac:dyDescent="0.25">
      <c r="A32" s="5"/>
      <c r="B32" s="77"/>
      <c r="C32" s="5"/>
      <c r="D32" s="5"/>
      <c r="E32" s="5"/>
      <c r="F32" s="5"/>
      <c r="G32" s="5"/>
      <c r="H32" s="5"/>
      <c r="I32" s="5"/>
      <c r="J32" s="5"/>
      <c r="K32" s="5"/>
      <c r="L32" s="5"/>
      <c r="M32" s="5"/>
      <c r="N32" s="5"/>
    </row>
    <row r="33" spans="1:12" s="41" customFormat="1" ht="18.600000000000001" customHeight="1" x14ac:dyDescent="0.25">
      <c r="A33" s="26"/>
      <c r="B33" s="255" t="s">
        <v>115</v>
      </c>
      <c r="C33" s="255"/>
      <c r="D33" s="255"/>
      <c r="E33" s="255"/>
      <c r="F33" s="255"/>
      <c r="G33" s="255"/>
      <c r="H33" s="255"/>
      <c r="I33" s="255"/>
      <c r="J33" s="255"/>
      <c r="K33" s="255"/>
      <c r="L33" s="255"/>
    </row>
    <row r="34" spans="1:12" s="41" customFormat="1" ht="22.15" customHeight="1" x14ac:dyDescent="0.25">
      <c r="A34" s="141"/>
      <c r="B34" s="76"/>
      <c r="C34" s="256" t="s">
        <v>69</v>
      </c>
      <c r="D34" s="256"/>
      <c r="E34" s="256"/>
      <c r="F34" s="256"/>
      <c r="G34" s="256"/>
      <c r="H34" s="256"/>
      <c r="I34" s="256"/>
      <c r="J34" s="256"/>
      <c r="K34" s="256"/>
      <c r="L34" s="27"/>
    </row>
    <row r="35" spans="1:12" s="41" customFormat="1" ht="22.15" customHeight="1" x14ac:dyDescent="0.25">
      <c r="A35" s="26"/>
      <c r="B35" s="76"/>
      <c r="C35" s="257" t="s">
        <v>64</v>
      </c>
      <c r="D35" s="257"/>
      <c r="E35" s="258" t="str">
        <f>D8</f>
        <v/>
      </c>
      <c r="F35" s="258"/>
      <c r="G35" s="258"/>
      <c r="H35" s="28"/>
      <c r="I35" s="28"/>
      <c r="J35" s="28"/>
      <c r="K35" s="29"/>
    </row>
    <row r="36" spans="1:12" s="41" customFormat="1" ht="64.150000000000006" customHeight="1" x14ac:dyDescent="0.25">
      <c r="A36" s="26"/>
      <c r="B36" s="76"/>
      <c r="C36" s="12" t="str">
        <f>CONCATENATE("List all ",D6," CCS Direct Service Positions")</f>
        <v>List all Certified Peer Specialist CCS Direct Service Positions</v>
      </c>
      <c r="D36" s="111" t="s">
        <v>194</v>
      </c>
      <c r="E36" s="111" t="s">
        <v>107</v>
      </c>
      <c r="F36" s="111" t="s">
        <v>195</v>
      </c>
      <c r="G36" s="111" t="s">
        <v>110</v>
      </c>
      <c r="H36" s="111" t="s">
        <v>111</v>
      </c>
      <c r="I36" s="111" t="s">
        <v>196</v>
      </c>
      <c r="J36" s="111" t="s">
        <v>197</v>
      </c>
      <c r="K36" s="12" t="s">
        <v>14</v>
      </c>
    </row>
    <row r="37" spans="1:12" s="41"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1"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1"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1"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1"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1"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1"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1"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1"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1"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1"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1" customFormat="1" ht="19.149999999999999" customHeight="1" x14ac:dyDescent="0.25">
      <c r="A48" s="37"/>
      <c r="B48" s="76"/>
      <c r="C48" s="30" t="str">
        <f t="shared" si="6"/>
        <v/>
      </c>
      <c r="D48" s="23"/>
      <c r="E48" s="96" t="str">
        <f t="shared" si="7"/>
        <v/>
      </c>
      <c r="F48" s="23"/>
      <c r="G48" s="96" t="str">
        <f t="shared" si="8"/>
        <v/>
      </c>
      <c r="H48" s="31" t="str">
        <f t="shared" si="9"/>
        <v/>
      </c>
      <c r="I48" s="23"/>
      <c r="J48" s="23"/>
      <c r="K48" s="32" t="str">
        <f t="shared" si="10"/>
        <v/>
      </c>
    </row>
    <row r="49" spans="1:14" s="41" customFormat="1" ht="19.149999999999999" customHeight="1" x14ac:dyDescent="0.25">
      <c r="A49" s="37"/>
      <c r="B49" s="76"/>
      <c r="C49" s="30" t="str">
        <f t="shared" si="6"/>
        <v/>
      </c>
      <c r="D49" s="23"/>
      <c r="E49" s="96" t="str">
        <f t="shared" si="7"/>
        <v/>
      </c>
      <c r="F49" s="23"/>
      <c r="G49" s="96" t="str">
        <f t="shared" si="8"/>
        <v/>
      </c>
      <c r="H49" s="31" t="str">
        <f t="shared" si="9"/>
        <v/>
      </c>
      <c r="I49" s="23"/>
      <c r="J49" s="23"/>
      <c r="K49" s="32" t="str">
        <f t="shared" si="10"/>
        <v/>
      </c>
    </row>
    <row r="50" spans="1:14" s="41" customFormat="1" ht="19.149999999999999" customHeight="1" x14ac:dyDescent="0.25">
      <c r="A50" s="37"/>
      <c r="B50" s="76"/>
      <c r="C50" s="30" t="str">
        <f t="shared" si="6"/>
        <v/>
      </c>
      <c r="D50" s="23"/>
      <c r="E50" s="96" t="str">
        <f t="shared" si="7"/>
        <v/>
      </c>
      <c r="F50" s="23"/>
      <c r="G50" s="96" t="str">
        <f t="shared" si="8"/>
        <v/>
      </c>
      <c r="H50" s="31" t="str">
        <f t="shared" si="9"/>
        <v/>
      </c>
      <c r="I50" s="23"/>
      <c r="J50" s="23"/>
      <c r="K50" s="32" t="str">
        <f t="shared" si="10"/>
        <v/>
      </c>
    </row>
    <row r="51" spans="1:14" s="41" customFormat="1" ht="19.149999999999999" customHeight="1" x14ac:dyDescent="0.25">
      <c r="A51" s="37"/>
      <c r="B51" s="94"/>
      <c r="C51" s="33"/>
      <c r="D51" s="3">
        <f>SUM(D37:D50)</f>
        <v>0</v>
      </c>
      <c r="E51" s="52">
        <f>SUM(E37:E50)</f>
        <v>0</v>
      </c>
      <c r="F51" s="3">
        <f t="shared" ref="F51:J51" si="11">SUM(F37:F50)</f>
        <v>0</v>
      </c>
      <c r="G51" s="52">
        <f t="shared" si="11"/>
        <v>0</v>
      </c>
      <c r="H51" s="3">
        <f t="shared" si="11"/>
        <v>0</v>
      </c>
      <c r="I51" s="3">
        <f t="shared" si="11"/>
        <v>0</v>
      </c>
      <c r="J51" s="3">
        <f t="shared" si="11"/>
        <v>0</v>
      </c>
      <c r="K51" s="34" t="str">
        <f>IF(C17&gt;0,AVERAGE(K37:K50),"")</f>
        <v/>
      </c>
    </row>
    <row r="52" spans="1:14" s="41" customFormat="1" ht="17.45" customHeight="1" x14ac:dyDescent="0.3">
      <c r="A52" s="5"/>
      <c r="B52" s="77"/>
      <c r="C52" s="35"/>
      <c r="D52" s="35"/>
      <c r="E52" s="25"/>
      <c r="F52" s="25"/>
      <c r="G52" s="25"/>
      <c r="H52" s="25"/>
      <c r="I52" s="25"/>
      <c r="J52" s="25"/>
      <c r="K52" s="25"/>
      <c r="L52" s="25"/>
    </row>
    <row r="53" spans="1:14" s="41" customFormat="1" ht="17.45" customHeight="1" x14ac:dyDescent="0.25">
      <c r="B53" s="76"/>
      <c r="D53" s="85"/>
      <c r="E53" s="85"/>
      <c r="F53" s="85"/>
      <c r="G53" s="85"/>
      <c r="H53" s="85"/>
      <c r="I53" s="85"/>
      <c r="J53" s="85"/>
      <c r="K53" s="85" t="s">
        <v>66</v>
      </c>
      <c r="L53" s="36" t="str">
        <f>IF(C17&gt;0,1-K51,"")</f>
        <v/>
      </c>
    </row>
    <row r="54" spans="1:14" s="41" customFormat="1" ht="17.45" customHeight="1" x14ac:dyDescent="0.25">
      <c r="B54" s="76"/>
      <c r="D54" s="85"/>
      <c r="E54" s="85"/>
      <c r="F54" s="85"/>
      <c r="G54" s="85"/>
      <c r="H54" s="85"/>
      <c r="I54" s="85"/>
      <c r="J54" s="85"/>
      <c r="K54" s="85" t="s">
        <v>63</v>
      </c>
      <c r="L54" s="97" t="str">
        <f>IF(C17&gt;0,K51*K31,"")</f>
        <v/>
      </c>
    </row>
    <row r="55" spans="1:14" s="41" customFormat="1" ht="10.9" customHeight="1" thickBot="1" x14ac:dyDescent="0.3">
      <c r="B55" s="76"/>
      <c r="N55" s="5"/>
    </row>
    <row r="56" spans="1:14" s="41" customFormat="1" ht="28.9" customHeight="1" thickBot="1" x14ac:dyDescent="0.3">
      <c r="B56" s="77"/>
      <c r="C56" s="70"/>
      <c r="D56" s="87"/>
      <c r="E56" s="98" t="s">
        <v>71</v>
      </c>
      <c r="F56" s="99" t="str">
        <f>IF(L31&lt;&gt;0,L31+'Program and Overhead Costs'!I54,"")</f>
        <v/>
      </c>
      <c r="G56" s="259" t="s">
        <v>152</v>
      </c>
      <c r="H56" s="260"/>
      <c r="I56" s="260"/>
      <c r="J56" s="260"/>
      <c r="K56" s="260"/>
      <c r="L56" s="59"/>
      <c r="M56" s="5"/>
      <c r="N56" s="5"/>
    </row>
    <row r="57" spans="1:14" s="41" customFormat="1" ht="6.6" customHeight="1" thickBot="1" x14ac:dyDescent="0.3">
      <c r="B57" s="77"/>
      <c r="C57" s="78"/>
      <c r="D57" s="78"/>
      <c r="E57" s="79"/>
      <c r="F57" s="59"/>
      <c r="G57" s="59"/>
      <c r="H57" s="59"/>
      <c r="I57" s="59"/>
      <c r="J57" s="59"/>
      <c r="K57" s="59"/>
      <c r="L57" s="59"/>
      <c r="N57" s="5"/>
    </row>
    <row r="58" spans="1:14" s="41" customFormat="1" ht="34.9" customHeight="1" thickBot="1" x14ac:dyDescent="0.3">
      <c r="B58" s="77"/>
      <c r="C58" s="251" t="str">
        <f>CONCATENATE("HOURLY RATE FOR PROGRAM BILLABLE TIME* for ",CHAR(10),D6," staff:")</f>
        <v>HOURLY RATE FOR PROGRAM BILLABLE TIME* for 
Certified Peer Specialist staff:</v>
      </c>
      <c r="D58" s="251"/>
      <c r="E58" s="251"/>
      <c r="F58" s="22" t="str">
        <f>IF(C17&gt;0,F56/L54,"")</f>
        <v/>
      </c>
      <c r="G58" s="253" t="s">
        <v>72</v>
      </c>
      <c r="H58" s="254"/>
      <c r="I58" s="254"/>
      <c r="J58" s="254"/>
      <c r="K58" s="254"/>
      <c r="L58" s="254"/>
      <c r="M58" s="117" t="s">
        <v>131</v>
      </c>
      <c r="N58" s="185" t="s">
        <v>101</v>
      </c>
    </row>
    <row r="59" spans="1:14" s="41" customFormat="1" ht="15.6" customHeight="1" x14ac:dyDescent="0.25">
      <c r="B59" s="77"/>
      <c r="C59" s="250" t="s">
        <v>198</v>
      </c>
      <c r="D59" s="250"/>
      <c r="E59" s="250"/>
      <c r="F59" s="250"/>
      <c r="G59" s="250"/>
      <c r="H59" s="250"/>
      <c r="I59" s="250"/>
      <c r="J59" s="250"/>
      <c r="K59" s="250"/>
      <c r="L59" s="250"/>
      <c r="M59"/>
      <c r="N59" s="184" t="s">
        <v>144</v>
      </c>
    </row>
    <row r="60" spans="1:14" s="41" customFormat="1" x14ac:dyDescent="0.25">
      <c r="B60" s="76"/>
    </row>
    <row r="61" spans="1:14" s="41" customFormat="1" x14ac:dyDescent="0.25">
      <c r="B61" s="76"/>
    </row>
    <row r="62" spans="1:14" s="41" customFormat="1" x14ac:dyDescent="0.25">
      <c r="B62" s="76"/>
    </row>
    <row r="63" spans="1:14" s="41" customFormat="1" x14ac:dyDescent="0.25">
      <c r="B63" s="76"/>
    </row>
    <row r="64" spans="1:14" s="41" customFormat="1" x14ac:dyDescent="0.25">
      <c r="B64" s="76"/>
    </row>
    <row r="65" spans="2:2" s="41" customFormat="1" x14ac:dyDescent="0.25">
      <c r="B65" s="76"/>
    </row>
    <row r="66" spans="2:2" s="41" customFormat="1" x14ac:dyDescent="0.25">
      <c r="B66" s="76"/>
    </row>
    <row r="67" spans="2:2" s="41" customFormat="1" x14ac:dyDescent="0.25">
      <c r="B67" s="76"/>
    </row>
    <row r="68" spans="2:2" s="41" customFormat="1" x14ac:dyDescent="0.25">
      <c r="B68" s="76"/>
    </row>
    <row r="69" spans="2:2" s="41" customFormat="1" x14ac:dyDescent="0.25">
      <c r="B69" s="76"/>
    </row>
    <row r="70" spans="2:2" s="41" customFormat="1" x14ac:dyDescent="0.25">
      <c r="B70" s="76"/>
    </row>
    <row r="71" spans="2:2" s="41" customFormat="1" x14ac:dyDescent="0.25">
      <c r="B71" s="76"/>
    </row>
    <row r="72" spans="2:2" s="41" customFormat="1" x14ac:dyDescent="0.25">
      <c r="B72" s="76"/>
    </row>
    <row r="73" spans="2:2" s="41" customFormat="1" x14ac:dyDescent="0.25">
      <c r="B73" s="76"/>
    </row>
    <row r="74" spans="2:2" s="41" customFormat="1" x14ac:dyDescent="0.25">
      <c r="B74" s="76"/>
    </row>
    <row r="75" spans="2:2" s="41" customFormat="1" x14ac:dyDescent="0.25">
      <c r="B75" s="76"/>
    </row>
    <row r="76" spans="2:2" s="41" customFormat="1" x14ac:dyDescent="0.25">
      <c r="B76" s="76"/>
    </row>
    <row r="77" spans="2:2" s="41" customFormat="1" x14ac:dyDescent="0.25">
      <c r="B77" s="76"/>
    </row>
    <row r="78" spans="2:2" s="41" customFormat="1" x14ac:dyDescent="0.25">
      <c r="B78" s="76"/>
    </row>
    <row r="79" spans="2:2" s="41" customFormat="1" x14ac:dyDescent="0.25">
      <c r="B79" s="76"/>
    </row>
    <row r="80" spans="2:2" s="41" customFormat="1" x14ac:dyDescent="0.25">
      <c r="B80" s="76"/>
    </row>
    <row r="81" spans="2:2" s="41" customFormat="1" x14ac:dyDescent="0.25">
      <c r="B81" s="76"/>
    </row>
    <row r="82" spans="2:2" s="41" customFormat="1" x14ac:dyDescent="0.25">
      <c r="B82" s="76"/>
    </row>
    <row r="83" spans="2:2" s="41" customFormat="1" x14ac:dyDescent="0.25">
      <c r="B83" s="76"/>
    </row>
    <row r="84" spans="2:2" s="41" customFormat="1" x14ac:dyDescent="0.25">
      <c r="B84" s="76"/>
    </row>
    <row r="85" spans="2:2" s="41" customFormat="1" x14ac:dyDescent="0.25">
      <c r="B85" s="76"/>
    </row>
    <row r="86" spans="2:2" s="41" customFormat="1" x14ac:dyDescent="0.25">
      <c r="B86" s="76"/>
    </row>
    <row r="87" spans="2:2" s="41" customFormat="1" x14ac:dyDescent="0.25">
      <c r="B87" s="76"/>
    </row>
    <row r="88" spans="2:2" s="41" customFormat="1" x14ac:dyDescent="0.25">
      <c r="B88" s="76"/>
    </row>
    <row r="89" spans="2:2" s="41" customFormat="1" x14ac:dyDescent="0.25">
      <c r="B89" s="76"/>
    </row>
    <row r="90" spans="2:2" s="41" customFormat="1" x14ac:dyDescent="0.25">
      <c r="B90" s="76"/>
    </row>
    <row r="91" spans="2:2" s="41" customFormat="1" x14ac:dyDescent="0.25">
      <c r="B91" s="76"/>
    </row>
    <row r="92" spans="2:2" s="41" customFormat="1" x14ac:dyDescent="0.25">
      <c r="B92" s="76"/>
    </row>
    <row r="93" spans="2:2" s="41" customFormat="1" x14ac:dyDescent="0.25">
      <c r="B93" s="76"/>
    </row>
    <row r="94" spans="2:2" s="41" customFormat="1" x14ac:dyDescent="0.25">
      <c r="B94" s="76"/>
    </row>
    <row r="95" spans="2:2" s="41" customFormat="1" x14ac:dyDescent="0.25">
      <c r="B95" s="76"/>
    </row>
    <row r="96" spans="2:2" s="41" customFormat="1" x14ac:dyDescent="0.25">
      <c r="B96" s="76"/>
    </row>
  </sheetData>
  <sheetProtection algorithmName="SHA-512" hashValue="WpZ0NtKS9Zv0V09MxTR75/tSXV8FWM79lT0GCe0D5QRCDjdUoy+SG905ufUqVGC8tJC5PeD4RLfd3Br7lj5qBQ==" saltValue="vxmR/KzBJpJItohqj3OWTA==" spinCount="100000" sheet="1" selectLockedCells="1"/>
  <mergeCells count="14">
    <mergeCell ref="D12:K12"/>
    <mergeCell ref="B3:L3"/>
    <mergeCell ref="D6:H6"/>
    <mergeCell ref="D8:E8"/>
    <mergeCell ref="D9:J9"/>
    <mergeCell ref="D10:G10"/>
    <mergeCell ref="C59:L59"/>
    <mergeCell ref="C58:E58"/>
    <mergeCell ref="G58:L58"/>
    <mergeCell ref="B33:L33"/>
    <mergeCell ref="C34:K34"/>
    <mergeCell ref="C35:D35"/>
    <mergeCell ref="E35:G35"/>
    <mergeCell ref="G56:K56"/>
  </mergeCells>
  <hyperlinks>
    <hyperlink ref="B33:L33" location="Productivity!A1" display="PART 2:  STAFF PRODUCTIVITY " xr:uid="{FE140325-8E7C-4527-8059-9E03DEA36598}"/>
    <hyperlink ref="E36" location="Productivity!A1" display="Holiday Hours Allocable to CCS" xr:uid="{6C0A14E8-A394-4B9A-A42D-E464BB2324B8}"/>
    <hyperlink ref="G36" location="Productivity!A1" display="PTO Hours Allocable to CCS" xr:uid="{BC79E323-9477-4512-8C10-B2B455170B0E}"/>
    <hyperlink ref="H36" location="Productivity!A1" display="Break Hours Allocable to CCS" xr:uid="{7DE28C73-56AB-47E9-BFA3-EF00B395D7F4}"/>
    <hyperlink ref="I36" location="Productivity!A1" display=" Necessary but Non-Billable CCS-Related Meeting Hours" xr:uid="{B424DEDB-3EB0-4628-A1CF-DF4421A356A6}"/>
    <hyperlink ref="J36" location="Productivity!A1" display="CCS Orientation and Training Hours" xr:uid="{03E61E06-D6A4-48B6-9BE7-958E17D82F94}"/>
    <hyperlink ref="F36" location="Productivity!A1" display="PTO Hours" xr:uid="{2D693327-4025-4BCE-8ED8-4856F909921F}"/>
    <hyperlink ref="D36" location="Productivity!A1" display="Holiday Hours" xr:uid="{F88031FF-EA7C-4EFF-B2DF-9AE16D63FE38}"/>
    <hyperlink ref="C12" location="'Service Array'!A1" display="Service Array Item(s):" xr:uid="{2BECE69A-D30E-4281-80ED-7090D9316F7E}"/>
    <hyperlink ref="B14:D14" location="'Staff DTP'!A1" display="PART 1:  STAFF RELATED DIRECT TO CCS PROGRAM COSTS" xr:uid="{AAABBF0E-50A0-4AB8-9014-633C1DB7CB2A}"/>
    <hyperlink ref="N16" location="Instructions!A1" display="Instructions" xr:uid="{EBAE621F-CCC5-472F-96A3-FABAED43F747}"/>
    <hyperlink ref="N17" location="'Program and Overhead Costs'!A1" display="Program and Overhead Costs" xr:uid="{F16262F2-EF99-4945-B6A7-0D57168D6CD8}"/>
    <hyperlink ref="N58" location="Instructions!A1" display="Instructions" xr:uid="{452B9188-4DF6-47D1-913C-BFC80B7ACF8F}"/>
    <hyperlink ref="N59" location="'Program and Overhead Costs'!A1" display="Program and Overhead Costs" xr:uid="{3620BABD-2A32-4AB7-A3D0-2323820185F1}"/>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CA0AFC4B-9C1F-4885-9959-B3D59B676F57}">
          <x14:formula1>
            <xm:f>lists!$A$2:$A$14</xm:f>
          </x14:formula1>
          <xm:sqref>D6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Instructions</vt:lpstr>
      <vt:lpstr>Program and Overhead Costs</vt:lpstr>
      <vt:lpstr>MD</vt:lpstr>
      <vt:lpstr>PhD</vt:lpstr>
      <vt:lpstr>BA</vt:lpstr>
      <vt:lpstr>MA</vt:lpstr>
      <vt:lpstr>APNP-PS</vt:lpstr>
      <vt:lpstr>Reg Nurse</vt:lpstr>
      <vt:lpstr>Cert Peer Spec</vt:lpstr>
      <vt:lpstr>Rehab Worker</vt:lpstr>
      <vt:lpstr>Assoc Degree</vt:lpstr>
      <vt:lpstr>QTT 1</vt:lpstr>
      <vt:lpstr>QTT 2</vt:lpstr>
      <vt:lpstr>Other</vt:lpstr>
      <vt:lpstr>Summary</vt:lpstr>
      <vt:lpstr>Service Array</vt:lpstr>
      <vt:lpstr>DTP Costs</vt:lpstr>
      <vt:lpstr>Overhead</vt:lpstr>
      <vt:lpstr>Staff DTP</vt:lpstr>
      <vt:lpstr>Productivity</vt:lpstr>
      <vt:lpstr>Interim Rates</vt:lpstr>
      <vt:lpstr>lists</vt:lpstr>
      <vt:lpstr>'APNP-PS'!Print_Area</vt:lpstr>
      <vt:lpstr>'Assoc Degree'!Print_Area</vt:lpstr>
      <vt:lpstr>BA!Print_Area</vt:lpstr>
      <vt:lpstr>'Cert Peer Spec'!Print_Area</vt:lpstr>
      <vt:lpstr>'DTP Costs'!Print_Area</vt:lpstr>
      <vt:lpstr>Instructions!Print_Area</vt:lpstr>
      <vt:lpstr>MA!Print_Area</vt:lpstr>
      <vt:lpstr>MD!Print_Area</vt:lpstr>
      <vt:lpstr>Other!Print_Area</vt:lpstr>
      <vt:lpstr>Overhead!Print_Area</vt:lpstr>
      <vt:lpstr>PhD!Print_Area</vt:lpstr>
      <vt:lpstr>Productivity!Print_Area</vt:lpstr>
      <vt:lpstr>'Program and Overhead Costs'!Print_Area</vt:lpstr>
      <vt:lpstr>'QTT 1'!Print_Area</vt:lpstr>
      <vt:lpstr>'QTT 2'!Print_Area</vt:lpstr>
      <vt:lpstr>'Reg Nurse'!Print_Area</vt:lpstr>
      <vt:lpstr>'Rehab Worker'!Print_Area</vt:lpstr>
      <vt:lpstr>'Service Array'!Print_Area</vt:lpstr>
      <vt:lpstr>Summary!Print_Area</vt:lpstr>
      <vt:lpstr>Worksheets</vt:lpstr>
    </vt:vector>
  </TitlesOfParts>
  <Company>Chippewa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Bailey</dc:creator>
  <cp:lastModifiedBy>Janelle Hintz</cp:lastModifiedBy>
  <cp:lastPrinted>2021-06-17T12:07:41Z</cp:lastPrinted>
  <dcterms:created xsi:type="dcterms:W3CDTF">2014-08-12T17:29:35Z</dcterms:created>
  <dcterms:modified xsi:type="dcterms:W3CDTF">2021-07-21T20:23:18Z</dcterms:modified>
</cp:coreProperties>
</file>